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735" windowHeight="10605" tabRatio="867" activeTab="3"/>
  </bookViews>
  <sheets>
    <sheet name="Forsíða og áritun" sheetId="1" r:id="rId1"/>
    <sheet name="Rekstur og efnahagur" sheetId="2" r:id="rId2"/>
    <sheet name="Sjóðstreymi" sheetId="3" r:id="rId3"/>
    <sheet name="Sundurliðun" sheetId="4" r:id="rId4"/>
    <sheet name="Leiðbeiningar um reikningsskil" sheetId="5" r:id="rId5"/>
    <sheet name="Leiðbeiningar um notkun" sheetId="6" r:id="rId6"/>
  </sheets>
  <definedNames>
    <definedName name="DME_BeforeCloseCompleted_arsreikningur_soknar_2011.xls" hidden="1">"False"</definedName>
    <definedName name="_xlnm.Print_Area" localSheetId="0">'Forsíða og áritun'!$A$1:$I$84</definedName>
    <definedName name="_xlnm.Print_Area" localSheetId="5">'Leiðbeiningar um notkun'!$A$1:$I$21</definedName>
    <definedName name="_xlnm.Print_Area" localSheetId="4">'Leiðbeiningar um reikningsskil'!$A$1:$I$79</definedName>
    <definedName name="_xlnm.Print_Area" localSheetId="1">'Rekstur og efnahagur'!$A$1:$H$79</definedName>
    <definedName name="_xlnm.Print_Area" localSheetId="2">'Sjóðstreymi'!$A$1:$G$39</definedName>
    <definedName name="_xlnm.Print_Area" localSheetId="3">'Sundurliðun'!$A$1:$E$160</definedName>
    <definedName name="_xlnm.Print_Titles" localSheetId="3">'Sundurliðun'!$2:$2</definedName>
  </definedNames>
  <calcPr fullCalcOnLoad="1"/>
</workbook>
</file>

<file path=xl/sharedStrings.xml><?xml version="1.0" encoding="utf-8"?>
<sst xmlns="http://schemas.openxmlformats.org/spreadsheetml/2006/main" count="369" uniqueCount="289">
  <si>
    <t xml:space="preserve"> </t>
  </si>
  <si>
    <t>Tekjur</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</si>
  <si>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</si>
  <si>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</si>
  <si>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</si>
  <si>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</si>
  <si>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</si>
  <si>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</si>
  <si>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</si>
  <si>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</si>
  <si>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</si>
  <si>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</si>
  <si>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</si>
  <si>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</si>
  <si>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</si>
  <si>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</si>
  <si>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</si>
  <si>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</si>
  <si>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</si>
  <si>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Langtímaskuldir samtals</t>
  </si>
  <si>
    <t>Skammtímaskuldir samtals</t>
  </si>
  <si>
    <t>1.</t>
  </si>
  <si>
    <t>1.1</t>
  </si>
  <si>
    <t>1.2</t>
  </si>
  <si>
    <t>1.3</t>
  </si>
  <si>
    <t>2.</t>
  </si>
  <si>
    <t>Áritun skoðunarmanna</t>
  </si>
  <si>
    <t>Áritun aðalsafnaðarfundar</t>
  </si>
  <si>
    <t>Undirskrift formanns eða fundarritara</t>
  </si>
  <si>
    <t>3.</t>
  </si>
  <si>
    <t>4.</t>
  </si>
  <si>
    <t>dagsetning</t>
  </si>
  <si>
    <t>Áritun sóknarnefndar</t>
  </si>
  <si>
    <t>Sóknargjöld</t>
  </si>
  <si>
    <t>Tekjur alls</t>
  </si>
  <si>
    <t>Almennt safnaðarstarf</t>
  </si>
  <si>
    <t>Annar rekstrarkostnaður</t>
  </si>
  <si>
    <t>Gjöld alls</t>
  </si>
  <si>
    <t>2.1</t>
  </si>
  <si>
    <t>2.2</t>
  </si>
  <si>
    <t>2.3</t>
  </si>
  <si>
    <t>2.4</t>
  </si>
  <si>
    <t>Gjöld</t>
  </si>
  <si>
    <t>Önnur framlög og styrkir</t>
  </si>
  <si>
    <t>Sundurliðun vegna launa og launatengdra gjalda</t>
  </si>
  <si>
    <t>Rekstur eigna</t>
  </si>
  <si>
    <t>2.3.</t>
  </si>
  <si>
    <t>Viðhald eigna</t>
  </si>
  <si>
    <t>Ferðir og fundir</t>
  </si>
  <si>
    <t>Gjaldfærð eignakaup</t>
  </si>
  <si>
    <t>Reikningshald og endurskoðun</t>
  </si>
  <si>
    <t>Síma og tölvukostnaður</t>
  </si>
  <si>
    <t>Annar skrifstofukostnaður</t>
  </si>
  <si>
    <t>Viðhald kirkju</t>
  </si>
  <si>
    <t>Viðhald safnaðarheimilis</t>
  </si>
  <si>
    <t>Viðhald annarra eigna</t>
  </si>
  <si>
    <t>Annar stjórnunarkostnaður</t>
  </si>
  <si>
    <t>og  15. gr. starfsreglna nr. 734/1998</t>
  </si>
  <si>
    <t>2.5</t>
  </si>
  <si>
    <t>Tekjuafgangur (-halli) fyrir fjármagnsliði</t>
  </si>
  <si>
    <t>Fjármunatekjur og (fjármagnsgjöld)</t>
  </si>
  <si>
    <t>Tekjuafgangur (tekjuhalli)</t>
  </si>
  <si>
    <t>Símenntun starfsmanna</t>
  </si>
  <si>
    <t>Vaxtatekjur skammtímakrafna</t>
  </si>
  <si>
    <t>Vaxtatekjur langtímakrafna</t>
  </si>
  <si>
    <t>(Vaxtagjöld skammtímaskulda)</t>
  </si>
  <si>
    <t>(Vaxtagjöld langtímaskulda)</t>
  </si>
  <si>
    <t>Launatengd gjöld samtals</t>
  </si>
  <si>
    <t>Laun og launatengd gjöld samtals innifalin í liðum 2.1  til 2.4</t>
  </si>
  <si>
    <t>Framlag í héraðssjóð</t>
  </si>
  <si>
    <t>Laun og launatengd gjöld vegna helgihalds (2.1.1)</t>
  </si>
  <si>
    <t>Laun og launatengd gjöld vegna fræðslu (2.1.2)</t>
  </si>
  <si>
    <t>Laun og launatengd gjöld vegna kærleiksþjónustu (2.1.3)</t>
  </si>
  <si>
    <t xml:space="preserve">Laun samtals </t>
  </si>
  <si>
    <t>Laun og launatengd gjöld vegna annars safnaðarstarfs (2.1.4)</t>
  </si>
  <si>
    <t>Önnur laun og launatengd gjöld ( 2.2 - 2.4)</t>
  </si>
  <si>
    <t>Sem skiptast þannig á liði rekstrarreikningsins:</t>
  </si>
  <si>
    <t>Fastafjármunir samtals</t>
  </si>
  <si>
    <t xml:space="preserve">Fastafjármunir </t>
  </si>
  <si>
    <t>Endurmatsreikningur</t>
  </si>
  <si>
    <t>Óráðstafað eigið fé</t>
  </si>
  <si>
    <t>Endurmatsreikningur 1/1</t>
  </si>
  <si>
    <t>Endurmat ársins</t>
  </si>
  <si>
    <t>Endurmatsreikningur 31/12</t>
  </si>
  <si>
    <t>Óráðstafað eigið fé 1/1</t>
  </si>
  <si>
    <t>Rekstrarafkoma ársins</t>
  </si>
  <si>
    <t xml:space="preserve">Óráðstafað eigið fé 31/12 </t>
  </si>
  <si>
    <t>Aðrar skammtímaskuldir</t>
  </si>
  <si>
    <t>Skuld við kirkjugarð</t>
  </si>
  <si>
    <t>Skuld við lánastofnanir</t>
  </si>
  <si>
    <t>Óverðtryggð lán og vaxtakjör</t>
  </si>
  <si>
    <t>Langtímaskuldir samtals þ.m.t. næsta árs afborganir</t>
  </si>
  <si>
    <t>Næsta árs afborganir</t>
  </si>
  <si>
    <t>Afborganir af langtímaskuldum greinast þannig næstu ár:</t>
  </si>
  <si>
    <t>Síðar</t>
  </si>
  <si>
    <t>Tekjur umfram gjöld samkvæmt rekstrarreikningi</t>
  </si>
  <si>
    <t>Rekstrarliðir sem hafa ekki áhrif á fjárstreymi:</t>
  </si>
  <si>
    <t>Veltufé frá rekstri</t>
  </si>
  <si>
    <t>Breytingar á rekstrartengdum eignum og skuldum:</t>
  </si>
  <si>
    <t>Breytingar á rekstrartengdum eignum og skuldum</t>
  </si>
  <si>
    <t>Skammtímakröfur lækkun, (hækkun)</t>
  </si>
  <si>
    <t>Skammtímaskuldir hækkun, (lækkun)</t>
  </si>
  <si>
    <t>Handbært fé frá rekstri</t>
  </si>
  <si>
    <t>Rekstrarhreyfingar:</t>
  </si>
  <si>
    <t>Kaup á fastafjármunum</t>
  </si>
  <si>
    <t>Fjárfestingahreyfingar:</t>
  </si>
  <si>
    <t>Fjárfestingahreyfingar alls</t>
  </si>
  <si>
    <t>Afborganir af langtímalánum</t>
  </si>
  <si>
    <t>Fjármögnunarhreyfingar alls</t>
  </si>
  <si>
    <t>Handbært fé í ársbyrjun</t>
  </si>
  <si>
    <t>Handbært fé í árslok</t>
  </si>
  <si>
    <t>Hækkun (lækkun) á handbæru fé</t>
  </si>
  <si>
    <t>Fjármögnunarhreyfingar:</t>
  </si>
  <si>
    <t>3.1</t>
  </si>
  <si>
    <t>3.2</t>
  </si>
  <si>
    <t>3.3</t>
  </si>
  <si>
    <t>3.4</t>
  </si>
  <si>
    <t>3.5</t>
  </si>
  <si>
    <t>3.6</t>
  </si>
  <si>
    <t>3.7</t>
  </si>
  <si>
    <t>3.8</t>
  </si>
  <si>
    <t>4.2</t>
  </si>
  <si>
    <t>4.1</t>
  </si>
  <si>
    <t>4.3</t>
  </si>
  <si>
    <t>4.4</t>
  </si>
  <si>
    <t>4.5</t>
  </si>
  <si>
    <t>4.6</t>
  </si>
  <si>
    <t>4.7</t>
  </si>
  <si>
    <t>Bundnar innstæður vegna framkvæmda</t>
  </si>
  <si>
    <t>Verðbréf</t>
  </si>
  <si>
    <t>3.9</t>
  </si>
  <si>
    <t>Afskriftir</t>
  </si>
  <si>
    <t>Ársreikningur</t>
  </si>
  <si>
    <t>(sókn)</t>
  </si>
  <si>
    <t>(prófastsdæmi)</t>
  </si>
  <si>
    <t>Ársreikningi skal skilað fyrir 1. júní ár hvert, sbr. 5. gr. l. nr. 124/1997.</t>
  </si>
  <si>
    <t>Verðbætur af langtímaskuldum</t>
  </si>
  <si>
    <t>sóknar</t>
  </si>
  <si>
    <t>Kirkja</t>
  </si>
  <si>
    <t>Safnaðarheimili</t>
  </si>
  <si>
    <t>Aðrar fasteignir</t>
  </si>
  <si>
    <t>Ógreidd sóknargjöld</t>
  </si>
  <si>
    <t>Inneign hjá kirkjugarði</t>
  </si>
  <si>
    <t>Aðrar kröfur</t>
  </si>
  <si>
    <t>1.2.1</t>
  </si>
  <si>
    <t>1.2.2</t>
  </si>
  <si>
    <t>1.2.3</t>
  </si>
  <si>
    <t>1.2.4</t>
  </si>
  <si>
    <t>1.2.5</t>
  </si>
  <si>
    <t>Jöfnunarsjóður sókna</t>
  </si>
  <si>
    <t>Framlög frá héraðssjóði</t>
  </si>
  <si>
    <t>Framlag frá kirkjugarði</t>
  </si>
  <si>
    <t>Áheit og gjafir</t>
  </si>
  <si>
    <t>Önnur framlög</t>
  </si>
  <si>
    <t>1.1.1</t>
  </si>
  <si>
    <t>Almenn sóknargjöld</t>
  </si>
  <si>
    <t>1.3.1</t>
  </si>
  <si>
    <t>Leigutekjur</t>
  </si>
  <si>
    <t>1.3.2</t>
  </si>
  <si>
    <t>Rekstrartekjur</t>
  </si>
  <si>
    <t>1.3.3</t>
  </si>
  <si>
    <t>2.1.1</t>
  </si>
  <si>
    <t>Helgihald</t>
  </si>
  <si>
    <t>2.1.2</t>
  </si>
  <si>
    <t>Fræðsla</t>
  </si>
  <si>
    <t>2.1.3</t>
  </si>
  <si>
    <t>2.1.4</t>
  </si>
  <si>
    <t>Annað safnaðarstarf</t>
  </si>
  <si>
    <t>2.2.1</t>
  </si>
  <si>
    <t>Rekstur kirkju</t>
  </si>
  <si>
    <t>2.2.3</t>
  </si>
  <si>
    <t>Rekstur safnaðarheimilis</t>
  </si>
  <si>
    <t>2.2.4</t>
  </si>
  <si>
    <t>Rekstur annarra eigna</t>
  </si>
  <si>
    <t>2.3.1</t>
  </si>
  <si>
    <t>2.3.2</t>
  </si>
  <si>
    <t>2.3.3</t>
  </si>
  <si>
    <t>2.4.1</t>
  </si>
  <si>
    <t>2.4.2</t>
  </si>
  <si>
    <t>2.4.3</t>
  </si>
  <si>
    <t>2.4.4</t>
  </si>
  <si>
    <t>2.4.5</t>
  </si>
  <si>
    <t>2.4.6</t>
  </si>
  <si>
    <t>2.4.7</t>
  </si>
  <si>
    <t>2.4.8</t>
  </si>
  <si>
    <t>2.4.9</t>
  </si>
  <si>
    <t>2.5.1</t>
  </si>
  <si>
    <t>2.5.2</t>
  </si>
  <si>
    <t>2.5.3</t>
  </si>
  <si>
    <t>2.5.4</t>
  </si>
  <si>
    <t>3.1.1</t>
  </si>
  <si>
    <t>3.1.2</t>
  </si>
  <si>
    <t>3.1.3</t>
  </si>
  <si>
    <t>3.1.4</t>
  </si>
  <si>
    <t>2.5.5</t>
  </si>
  <si>
    <t>2.4.10</t>
  </si>
  <si>
    <t>Bundnar innstæður</t>
  </si>
  <si>
    <t>3.2.1</t>
  </si>
  <si>
    <t>3.3.1</t>
  </si>
  <si>
    <t>3.4.1</t>
  </si>
  <si>
    <t>4.1.1</t>
  </si>
  <si>
    <t>4.1.2</t>
  </si>
  <si>
    <t>4.2.1</t>
  </si>
  <si>
    <t>4.2.2</t>
  </si>
  <si>
    <t xml:space="preserve">Endurmatsreikningur </t>
  </si>
  <si>
    <t>Önnur gjöld</t>
  </si>
  <si>
    <t>Yfirlit um langtímaskuldir</t>
  </si>
  <si>
    <t xml:space="preserve">Staður  </t>
  </si>
  <si>
    <t>(sign)</t>
  </si>
  <si>
    <t>Í sóknarnefnd eru:</t>
  </si>
  <si>
    <t>og samþykktur þar samhljóða</t>
  </si>
  <si>
    <t>Ársreikningur þessi lagður fyrir aðalsafnaðarfund til staðfestingar þann</t>
  </si>
  <si>
    <t>Ársreikningur lagður fyrir sóknarnefnd til staðfestingar þann</t>
  </si>
  <si>
    <t>Sundurliðun efnahags</t>
  </si>
  <si>
    <t>Sundurliðun launa</t>
  </si>
  <si>
    <t>Sundurliðun langtímaskulda</t>
  </si>
  <si>
    <t>Annað</t>
  </si>
  <si>
    <t>Kærleiksþjónusta, líknar- og hjálparstarf</t>
  </si>
  <si>
    <t>Langtímaskuldir samtala</t>
  </si>
  <si>
    <t>Tekin ný langtímalán</t>
  </si>
  <si>
    <t>Aðrar fjármögnunarhreyfingar</t>
  </si>
  <si>
    <t>Aðrar fjárfestingahreyfingar</t>
  </si>
  <si>
    <t>4.8</t>
  </si>
  <si>
    <t>Afborganir af langtímaskuldum</t>
  </si>
  <si>
    <t>Skýringar og sundurliðanir</t>
  </si>
  <si>
    <t>Samtala afborganir af langtímaskuldum</t>
  </si>
  <si>
    <t>Skuldir</t>
  </si>
  <si>
    <t>Skuldir samtals</t>
  </si>
  <si>
    <t>Leiðbeiningar um reikningsskil sókna</t>
  </si>
  <si>
    <t xml:space="preserve">Skil á ársreikningi </t>
  </si>
  <si>
    <t>Áritanir</t>
  </si>
  <si>
    <t xml:space="preserve">Nauðsynlegt er að allir tilgreindir aðilar áriti ársreikninginn.  Hafi löggiltur endurskoðandi </t>
  </si>
  <si>
    <t xml:space="preserve">endurskoðað ársreikninginn og vottað hann með áritun sinni þarf sú áritun að fylgja með.  </t>
  </si>
  <si>
    <t xml:space="preserve">samtölur inn í rekstrar- og efnahagsreikning.  </t>
  </si>
  <si>
    <t>Rekstrarreikningur</t>
  </si>
  <si>
    <r>
      <t>1.1</t>
    </r>
    <r>
      <rPr>
        <b/>
        <sz val="7"/>
        <rFont val="Times New Roman"/>
        <family val="1"/>
      </rPr>
      <t xml:space="preserve">  </t>
    </r>
    <r>
      <rPr>
        <b/>
        <sz val="12"/>
        <rFont val="Times New Roman"/>
        <family val="1"/>
      </rPr>
      <t>Sóknargjöld</t>
    </r>
  </si>
  <si>
    <t>2.1.  Almennt safnaðarstarf</t>
  </si>
  <si>
    <r>
      <t>2.1.1  Helgihald</t>
    </r>
    <r>
      <rPr>
        <sz val="12"/>
        <rFont val="Times New Roman"/>
        <family val="1"/>
      </rPr>
      <t xml:space="preserve">  Undir þessum lið er færður kostnaður við guðsþjónustur, kyrrðar- </t>
    </r>
  </si>
  <si>
    <t xml:space="preserve">stundir o.fl.  Um er að ræða  kostnað vegna organista, kóra, hljóðfæraleikara, </t>
  </si>
  <si>
    <r>
      <t>2.1.2  Fræðsla</t>
    </r>
    <r>
      <rPr>
        <sz val="12"/>
        <rFont val="Times New Roman"/>
        <family val="1"/>
      </rPr>
      <t xml:space="preserve">  Hér er átt við kostnað vegna sunnudagaskóla, efniskostnað vegna </t>
    </r>
  </si>
  <si>
    <t xml:space="preserve">barna- og æskulýðsstarfs. Einnig kostnaður vegna fermingarfræðslu og </t>
  </si>
  <si>
    <t>fullorðinsfræðslu.</t>
  </si>
  <si>
    <r>
      <t xml:space="preserve">2.1.3  Kærleiksþjónusta, líknar- og hjálparstarf  </t>
    </r>
    <r>
      <rPr>
        <sz val="12"/>
        <rFont val="Times New Roman"/>
        <family val="1"/>
      </rPr>
      <t xml:space="preserve">Hér er einkum átt við </t>
    </r>
  </si>
  <si>
    <t xml:space="preserve">heimsóknarþjónustu, opið hús fyrir aldraða og líknarstarf.  Hér eru færðir styrkir til </t>
  </si>
  <si>
    <t>hjálpar- og líknarstarfs.</t>
  </si>
  <si>
    <r>
      <t>2.1.4  Annað safnaðarstarf</t>
    </r>
    <r>
      <rPr>
        <sz val="12"/>
        <rFont val="Times New Roman"/>
        <family val="1"/>
      </rPr>
      <t xml:space="preserve">   Annar kostnaður við safnaðarstarf er færður hér eins </t>
    </r>
  </si>
  <si>
    <t>og kostnaður vegna tónlistar-, menningar- og listastarfs í kirkjunni.</t>
  </si>
  <si>
    <t xml:space="preserve">Launaframtal skal vera í samræmi við laun og launatengd gjöld.  Vakin er athygli á því að </t>
  </si>
  <si>
    <t>Ríkisendurskoðun er heimilt að kalla eftir bókhaldsgögnum, þar með talið launaframtali.</t>
  </si>
  <si>
    <t xml:space="preserve">Óskað er eftir sundurliðun launa með ársreikningi í heildarlaun og launatengd gjöld annars </t>
  </si>
  <si>
    <t xml:space="preserve">vegar  og hins vegar hvernig launagjöldin skiptast á rekstrarliði sem innifalin eru í  </t>
  </si>
  <si>
    <t>liðum 2.1. til 2.4.</t>
  </si>
  <si>
    <t>Efnahagsreikningur</t>
  </si>
  <si>
    <t xml:space="preserve">Eignir sem eru ekki færðar í efnahagsreikning skal færa á eignaskrá.  </t>
  </si>
  <si>
    <t>3.1 Fasteignir</t>
  </si>
  <si>
    <t xml:space="preserve">þess fært í gegnum eigið fé.  Um reglulegar afskriftir í rekstrarreikningi er ekki að ræða.  </t>
  </si>
  <si>
    <t xml:space="preserve">við byggingarkostnað að teknu tilliti til aldurs, slits, viðhalds og ástands eignarinnar að </t>
  </si>
  <si>
    <t>öðru leyti.</t>
  </si>
  <si>
    <t xml:space="preserve">3.4 Bundnar innstæður </t>
  </si>
  <si>
    <t xml:space="preserve">Sóknir sem hyggja á framkvæmdir, nýbyggingar eða endurbætur, geta lagt til hliðar í </t>
  </si>
  <si>
    <t>framkvæmdasjóð.</t>
  </si>
  <si>
    <t>4.3 Veðskuldir</t>
  </si>
  <si>
    <t>Ef um veðskuldir er að ræða þarf að koma fram hvaða eign er að veði fyrir skuldinni.</t>
  </si>
  <si>
    <t>Óskað er eftir áætlun um hvernig langtímaskuldir greiðast á næstu árum (án vaxta).</t>
  </si>
  <si>
    <t>3.2.2</t>
  </si>
  <si>
    <t>reikningsskilaaðferðir.</t>
  </si>
  <si>
    <t>Skuldir við Jöfnunarsjóð</t>
  </si>
  <si>
    <t>Laun og launatengd gjöld vegna skrifstofuhalds</t>
  </si>
  <si>
    <r>
      <t>Í skýringum</t>
    </r>
    <r>
      <rPr>
        <sz val="12"/>
        <rFont val="Times New Roman"/>
        <family val="1"/>
      </rPr>
      <t xml:space="preserve"> efst skal koma fram að reikningur sé gerður i samræmi við lög og góða</t>
    </r>
  </si>
  <si>
    <t xml:space="preserve">Sá texti sem er innan hornklofa er valkvæður og ber að breyta textanum í samræmi við </t>
  </si>
  <si>
    <t>ári. Almennt gilda lög nr. 145/1994 um bókhald og lög nr.144/1994 um gerð ársreikninga,</t>
  </si>
  <si>
    <t>með þeirri undantekningu að fasteignir skulu færðar á brunabótamati.</t>
  </si>
  <si>
    <t xml:space="preserve">Brunabótamat tekur til þeirra efnislegu verðmæta húseignar sem geta  eyðilagst í eldi og miðast </t>
  </si>
  <si>
    <t>Biskupsstofa sendir síðan eitt eintak til Ríkisendurskoðunar samkvæmt lögum nr. 124 /1997</t>
  </si>
  <si>
    <t>og einnig eitt eintak til prófasts.</t>
  </si>
  <si>
    <t>Hér eru færðar tekjur vegna sóknargjalda áður en framlag héraðssjóðs er greitt þ.e.</t>
  </si>
  <si>
    <r>
      <t xml:space="preserve">Færa skal fjárhæðir inn í </t>
    </r>
    <r>
      <rPr>
        <b/>
        <sz val="12"/>
        <rFont val="Times New Roman"/>
        <family val="1"/>
      </rPr>
      <t>skyggða reiti sundurliðunardálka ársreikningsins</t>
    </r>
    <r>
      <rPr>
        <sz val="12"/>
        <rFont val="Times New Roman"/>
        <family val="1"/>
      </rPr>
      <t xml:space="preserve"> og varpast þá </t>
    </r>
  </si>
  <si>
    <t>brúttó fjárhæð.  Framlag í héraðssjóð er fært undir gjaldalið 2.4.7 - annar rekstrarkostnaður</t>
  </si>
  <si>
    <t>Hægt er að nálgast uppgjör sóknargjalda inn á vef Fjársýslu ríkissins; fjs.is</t>
  </si>
  <si>
    <t>reikningsskilavenjur og fylgt sé í meginatriðum sömu reikningsskilaaðferðum og frá fyrra</t>
  </si>
  <si>
    <t xml:space="preserve">Hér skal færa öll gjöld að meðtöldum launum og launatengdum gjöldum eftir því sem við á.  </t>
  </si>
  <si>
    <t>einsöngvara svo og sálmabækur, skreytingar og annað sem tilheyrir.</t>
  </si>
  <si>
    <r>
      <t xml:space="preserve">Fasteignir sókna skulu færðar á </t>
    </r>
    <r>
      <rPr>
        <b/>
        <sz val="12"/>
        <rFont val="Times New Roman"/>
        <family val="1"/>
      </rPr>
      <t xml:space="preserve">brunabótamati </t>
    </r>
    <r>
      <rPr>
        <sz val="12"/>
        <rFont val="Times New Roman"/>
        <family val="1"/>
      </rPr>
      <t xml:space="preserve"> og á árlegt endurmat </t>
    </r>
  </si>
  <si>
    <t xml:space="preserve">Eingöngu er tekið við ársreikningi á meðfylgjandi formi.   </t>
  </si>
  <si>
    <t xml:space="preserve">Sóknum  ber að senda undirritaðan ársreikning á pdf-skjali á netfangið </t>
  </si>
  <si>
    <t>eða skila undirrituðum ársreikningi í þríriti til Biskupsstofu fyrir 1.júní ár hvert.</t>
  </si>
  <si>
    <t xml:space="preserve">Aukaframlag til sókna </t>
  </si>
  <si>
    <t>1.2.6</t>
  </si>
  <si>
    <t>magnhildur@biskup.is</t>
  </si>
</sst>
</file>

<file path=xl/styles.xml><?xml version="1.0" encoding="utf-8"?>
<styleSheet xmlns="http://schemas.openxmlformats.org/spreadsheetml/2006/main">
  <numFmts count="49">
    <numFmt numFmtId="5" formatCode="#,##0\ &quot;ISK&quot;;\-#,##0\ &quot;ISK&quot;"/>
    <numFmt numFmtId="6" formatCode="#,##0\ &quot;ISK&quot;;[Red]\-#,##0\ &quot;ISK&quot;"/>
    <numFmt numFmtId="7" formatCode="#,##0.00\ &quot;ISK&quot;;\-#,##0.00\ &quot;ISK&quot;"/>
    <numFmt numFmtId="8" formatCode="#,##0.00\ &quot;ISK&quot;;[Red]\-#,##0.00\ &quot;ISK&quot;"/>
    <numFmt numFmtId="42" formatCode="_-* #,##0\ &quot;ISK&quot;_-;\-* #,##0\ &quot;ISK&quot;_-;_-* &quot;-&quot;\ &quot;ISK&quot;_-;_-@_-"/>
    <numFmt numFmtId="41" formatCode="_-* #,##0\ _I_S_K_-;\-* #,##0\ _I_S_K_-;_-* &quot;-&quot;\ _I_S_K_-;_-@_-"/>
    <numFmt numFmtId="44" formatCode="_-* #,##0.00\ &quot;ISK&quot;_-;\-* #,##0.00\ &quot;ISK&quot;_-;_-* &quot;-&quot;??\ &quot;ISK&quot;_-;_-@_-"/>
    <numFmt numFmtId="43" formatCode="_-* #,##0.00\ _I_S_K_-;\-* #,##0.00\ _I_S_K_-;_-* &quot;-&quot;??\ _I_S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0"/>
    <numFmt numFmtId="181" formatCode="#,##0;[Red]\-#,##0"/>
    <numFmt numFmtId="182" formatCode="#,##0.00;\-#,##0.00"/>
    <numFmt numFmtId="183" formatCode="#,##0.00;[Red]\-#,##0.00"/>
    <numFmt numFmtId="184" formatCode="#,##0;\(#,##0\)"/>
    <numFmt numFmtId="185" formatCode="@*."/>
    <numFmt numFmtId="186" formatCode="#,##0\ ;\(#,##0\)"/>
    <numFmt numFmtId="187" formatCode="@\ *."/>
    <numFmt numFmtId="188" formatCode="#,##0;&quot;(&quot;#,##0\ \)"/>
    <numFmt numFmtId="189" formatCode="#,##0\ ;&quot;(&quot;#,##0\)"/>
    <numFmt numFmtId="190" formatCode="#,##0\ ;[Red]\(#,##0\)"/>
    <numFmt numFmtId="191" formatCode="\ \ @"/>
    <numFmt numFmtId="192" formatCode="@\ \ "/>
    <numFmt numFmtId="193" formatCode="@\ \ *."/>
    <numFmt numFmtId="194" formatCode="0\ \ "/>
    <numFmt numFmtId="195" formatCode="0\ "/>
    <numFmt numFmtId="196" formatCode="@\ \ \ \ \ \ *."/>
    <numFmt numFmtId="197" formatCode="@\ \ \ \ *."/>
    <numFmt numFmtId="198" formatCode="@\ "/>
    <numFmt numFmtId="199" formatCode="[$-40F]d\.\ mmmm\ yyyy"/>
    <numFmt numFmtId="200" formatCode="dd\.mm\.yyyy"/>
    <numFmt numFmtId="201" formatCode="&quot;Yes&quot;;&quot;Yes&quot;;&quot;No&quot;"/>
    <numFmt numFmtId="202" formatCode="&quot;True&quot;;&quot;True&quot;;&quot;False&quot;"/>
    <numFmt numFmtId="203" formatCode="&quot;On&quot;;&quot;On&quot;;&quot;Off&quot;"/>
    <numFmt numFmtId="204" formatCode="0.0"/>
  </numFmts>
  <fonts count="89">
    <font>
      <sz val="10"/>
      <name val="MS Sans Serif"/>
      <family val="0"/>
    </font>
    <font>
      <b/>
      <sz val="10"/>
      <name val="MS Sans Serif"/>
      <family val="0"/>
    </font>
    <font>
      <i/>
      <sz val="10"/>
      <name val="MS Sans Serif"/>
      <family val="0"/>
    </font>
    <font>
      <b/>
      <i/>
      <sz val="10"/>
      <name val="MS Sans Serif"/>
      <family val="0"/>
    </font>
    <font>
      <sz val="10"/>
      <name val="Times New Roman"/>
      <family val="0"/>
    </font>
    <font>
      <sz val="12"/>
      <name val="Times New Roman"/>
      <family val="0"/>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sz val="16"/>
      <name val="Times New Roman"/>
      <family val="1"/>
    </font>
    <font>
      <b/>
      <sz val="10"/>
      <name val="Times New Roman"/>
      <family val="1"/>
    </font>
    <font>
      <i/>
      <sz val="12"/>
      <name val="Times New Roman"/>
      <family val="1"/>
    </font>
    <font>
      <u val="single"/>
      <sz val="10"/>
      <color indexed="12"/>
      <name val="MS Sans Serif"/>
      <family val="0"/>
    </font>
    <font>
      <u val="single"/>
      <sz val="10"/>
      <color indexed="36"/>
      <name val="MS Sans Serif"/>
      <family val="0"/>
    </font>
    <font>
      <b/>
      <sz val="12"/>
      <color indexed="10"/>
      <name val="Times New Roman"/>
      <family val="1"/>
    </font>
    <font>
      <b/>
      <sz val="28"/>
      <name val="Times New Roman"/>
      <family val="1"/>
    </font>
    <font>
      <i/>
      <sz val="9"/>
      <name val="Times New Roman"/>
      <family val="1"/>
    </font>
    <font>
      <i/>
      <sz val="10"/>
      <name val="Times New Roman"/>
      <family val="1"/>
    </font>
    <font>
      <b/>
      <sz val="11"/>
      <name val="Times New Roman"/>
      <family val="1"/>
    </font>
    <font>
      <b/>
      <i/>
      <sz val="11"/>
      <name val="Times New Roman"/>
      <family val="1"/>
    </font>
    <font>
      <i/>
      <sz val="11"/>
      <name val="Times New Roman"/>
      <family val="1"/>
    </font>
    <font>
      <b/>
      <sz val="10"/>
      <color indexed="16"/>
      <name val="Times New Roman"/>
      <family val="1"/>
    </font>
    <font>
      <sz val="10"/>
      <color indexed="43"/>
      <name val="Times New Roman"/>
      <family val="1"/>
    </font>
    <font>
      <b/>
      <sz val="14"/>
      <color indexed="43"/>
      <name val="Times New Roman"/>
      <family val="1"/>
    </font>
    <font>
      <sz val="12"/>
      <color indexed="43"/>
      <name val="Times New Roman"/>
      <family val="1"/>
    </font>
    <font>
      <sz val="16"/>
      <color indexed="43"/>
      <name val="Times New Roman"/>
      <family val="1"/>
    </font>
    <font>
      <b/>
      <sz val="11"/>
      <color indexed="17"/>
      <name val="Times New Roman"/>
      <family val="1"/>
    </font>
    <font>
      <sz val="10"/>
      <color indexed="17"/>
      <name val="MS Sans Serif"/>
      <family val="0"/>
    </font>
    <font>
      <b/>
      <sz val="12"/>
      <color indexed="17"/>
      <name val="Times New Roman"/>
      <family val="1"/>
    </font>
    <font>
      <sz val="11"/>
      <color indexed="17"/>
      <name val="Times New Roman"/>
      <family val="1"/>
    </font>
    <font>
      <sz val="10"/>
      <color indexed="12"/>
      <name val="Times New Roman"/>
      <family val="1"/>
    </font>
    <font>
      <sz val="10"/>
      <color indexed="48"/>
      <name val="Times New Roman"/>
      <family val="1"/>
    </font>
    <font>
      <b/>
      <sz val="12"/>
      <color indexed="43"/>
      <name val="Times New Roman"/>
      <family val="1"/>
    </font>
    <font>
      <vertAlign val="superscript"/>
      <sz val="10"/>
      <name val="Times New Roman"/>
      <family val="1"/>
    </font>
    <font>
      <b/>
      <sz val="10"/>
      <color indexed="61"/>
      <name val="Times New Roman"/>
      <family val="1"/>
    </font>
    <font>
      <sz val="10"/>
      <color indexed="10"/>
      <name val="Times New Roman"/>
      <family val="1"/>
    </font>
    <font>
      <b/>
      <sz val="7"/>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Times New Roman"/>
      <family val="0"/>
    </font>
    <font>
      <sz val="24"/>
      <color indexed="8"/>
      <name val="Times New Roman"/>
      <family val="0"/>
    </font>
    <font>
      <b/>
      <sz val="24"/>
      <color indexed="8"/>
      <name val="Times New Roman"/>
      <family val="0"/>
    </font>
    <font>
      <sz val="12"/>
      <color indexed="8"/>
      <name val="Times New Roman"/>
      <family val="0"/>
    </font>
    <font>
      <b/>
      <sz val="12"/>
      <color indexed="8"/>
      <name val="Times New Roman"/>
      <family val="0"/>
    </font>
    <font>
      <sz val="13"/>
      <color indexed="8"/>
      <name val="Times New Roman"/>
      <family val="0"/>
    </font>
    <font>
      <b/>
      <sz val="16"/>
      <color indexed="8"/>
      <name val="Times New Roman"/>
      <family val="0"/>
    </font>
    <font>
      <sz val="10"/>
      <color indexed="8"/>
      <name val="Arial"/>
      <family val="0"/>
    </font>
    <font>
      <b/>
      <sz val="10"/>
      <color indexed="8"/>
      <name val="Arial"/>
      <family val="0"/>
    </font>
    <font>
      <sz val="10"/>
      <color indexed="8"/>
      <name val="Times New Roman"/>
      <family val="0"/>
    </font>
    <font>
      <sz val="10"/>
      <color indexed="8"/>
      <name val="MS Sans Serif"/>
      <family val="0"/>
    </font>
    <font>
      <b/>
      <sz val="13.5"/>
      <color indexed="8"/>
      <name val="MS Sans Serif"/>
      <family val="0"/>
    </font>
    <font>
      <b/>
      <sz val="12"/>
      <color indexed="8"/>
      <name val="MS Sans Serif"/>
      <family val="0"/>
    </font>
    <font>
      <sz val="12"/>
      <color indexed="8"/>
      <name val="MS Sans Serif"/>
      <family val="0"/>
    </font>
    <font>
      <b/>
      <sz val="10"/>
      <color indexed="8"/>
      <name val="MS Sans Serif"/>
      <family val="0"/>
    </font>
    <font>
      <i/>
      <sz val="10"/>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8"/>
        <bgColor indexed="64"/>
      </patternFill>
    </fill>
    <fill>
      <patternFill patternType="solid">
        <fgColor indexed="18"/>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color indexed="63"/>
      </top>
      <bottom style="thin">
        <color indexed="48"/>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77" fillId="0" borderId="0" applyNumberFormat="0" applyFill="0" applyBorder="0" applyAlignment="0" applyProtection="0"/>
    <xf numFmtId="0" fontId="16"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8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1" fontId="6" fillId="0" borderId="0" xfId="0" applyNumberFormat="1" applyFont="1" applyBorder="1" applyAlignment="1">
      <alignment horizontal="right"/>
    </xf>
    <xf numFmtId="188" fontId="5" fillId="0" borderId="0" xfId="0" applyNumberFormat="1" applyFont="1" applyAlignment="1">
      <alignment/>
    </xf>
    <xf numFmtId="0" fontId="5" fillId="0" borderId="0" xfId="0" applyFont="1" applyAlignment="1">
      <alignment horizontal="center"/>
    </xf>
    <xf numFmtId="0" fontId="8" fillId="0" borderId="0" xfId="0" applyFont="1" applyAlignment="1">
      <alignment/>
    </xf>
    <xf numFmtId="0" fontId="6" fillId="0" borderId="0" xfId="0" applyFont="1" applyBorder="1" applyAlignment="1">
      <alignment horizontal="center"/>
    </xf>
    <xf numFmtId="195" fontId="6" fillId="0" borderId="0" xfId="0" applyNumberFormat="1" applyFont="1" applyBorder="1" applyAlignment="1" quotePrefix="1">
      <alignment horizontal="right"/>
    </xf>
    <xf numFmtId="187" fontId="5" fillId="0" borderId="0" xfId="0" applyNumberFormat="1" applyFont="1" applyAlignment="1">
      <alignment horizontal="centerContinuous"/>
    </xf>
    <xf numFmtId="186" fontId="5" fillId="0" borderId="0" xfId="0" applyNumberFormat="1" applyFont="1" applyAlignment="1">
      <alignment horizontal="right"/>
    </xf>
    <xf numFmtId="186" fontId="5" fillId="0" borderId="0" xfId="0" applyNumberFormat="1" applyFont="1" applyBorder="1" applyAlignment="1">
      <alignment horizontal="right"/>
    </xf>
    <xf numFmtId="0" fontId="5" fillId="0" borderId="0" xfId="0" applyFont="1" applyAlignment="1">
      <alignment horizontal="right"/>
    </xf>
    <xf numFmtId="186" fontId="6" fillId="0" borderId="0" xfId="0" applyNumberFormat="1" applyFont="1" applyAlignment="1" quotePrefix="1">
      <alignment horizontal="right"/>
    </xf>
    <xf numFmtId="186" fontId="6" fillId="0" borderId="0" xfId="0" applyNumberFormat="1" applyFont="1" applyBorder="1" applyAlignment="1">
      <alignment horizontal="right"/>
    </xf>
    <xf numFmtId="186" fontId="6" fillId="0" borderId="0" xfId="0" applyNumberFormat="1" applyFont="1" applyAlignment="1">
      <alignment horizontal="right"/>
    </xf>
    <xf numFmtId="0" fontId="11" fillId="0" borderId="0" xfId="0" applyFont="1" applyAlignment="1">
      <alignment/>
    </xf>
    <xf numFmtId="0" fontId="12" fillId="0" borderId="0" xfId="0" applyFont="1" applyAlignment="1">
      <alignment/>
    </xf>
    <xf numFmtId="188" fontId="6" fillId="0" borderId="0" xfId="0" applyNumberFormat="1" applyFont="1" applyAlignment="1">
      <alignment/>
    </xf>
    <xf numFmtId="187" fontId="5" fillId="0" borderId="0" xfId="0" applyNumberFormat="1" applyFont="1" applyAlignment="1" quotePrefix="1">
      <alignment horizontal="centerContinuous"/>
    </xf>
    <xf numFmtId="0" fontId="6" fillId="0" borderId="0" xfId="0" applyFont="1" applyBorder="1" applyAlignment="1">
      <alignment/>
    </xf>
    <xf numFmtId="0" fontId="13" fillId="0" borderId="0" xfId="0" applyFont="1" applyAlignment="1">
      <alignment/>
    </xf>
    <xf numFmtId="0" fontId="5" fillId="0" borderId="0" xfId="0" applyFont="1" applyBorder="1" applyAlignment="1">
      <alignment horizontal="center"/>
    </xf>
    <xf numFmtId="16" fontId="6" fillId="0" borderId="0" xfId="0" applyNumberFormat="1" applyFont="1" applyAlignment="1" quotePrefix="1">
      <alignment/>
    </xf>
    <xf numFmtId="186" fontId="6" fillId="0" borderId="0" xfId="0" applyNumberFormat="1" applyFont="1" applyFill="1" applyBorder="1" applyAlignment="1">
      <alignment horizontal="right"/>
    </xf>
    <xf numFmtId="187" fontId="6" fillId="0" borderId="0" xfId="0" applyNumberFormat="1" applyFont="1" applyAlignment="1" quotePrefix="1">
      <alignment horizontal="centerContinuous"/>
    </xf>
    <xf numFmtId="193" fontId="5" fillId="0" borderId="0" xfId="0" applyNumberFormat="1" applyFont="1" applyAlignment="1">
      <alignment/>
    </xf>
    <xf numFmtId="184" fontId="5" fillId="0" borderId="0" xfId="0" applyNumberFormat="1" applyFont="1" applyAlignment="1">
      <alignment horizontal="right"/>
    </xf>
    <xf numFmtId="184" fontId="5" fillId="0" borderId="0" xfId="0" applyNumberFormat="1" applyFont="1" applyBorder="1" applyAlignment="1">
      <alignment horizontal="right"/>
    </xf>
    <xf numFmtId="186" fontId="5" fillId="0" borderId="0" xfId="0" applyNumberFormat="1" applyFont="1" applyFill="1" applyBorder="1" applyAlignment="1">
      <alignment horizontal="right"/>
    </xf>
    <xf numFmtId="0" fontId="9" fillId="0" borderId="0" xfId="0" applyFont="1" applyAlignment="1">
      <alignment/>
    </xf>
    <xf numFmtId="198" fontId="6" fillId="0" borderId="0" xfId="0" applyNumberFormat="1" applyFont="1" applyAlignment="1" quotePrefix="1">
      <alignment horizontal="right"/>
    </xf>
    <xf numFmtId="184" fontId="6" fillId="0" borderId="0" xfId="0" applyNumberFormat="1" applyFont="1" applyFill="1" applyBorder="1" applyAlignment="1">
      <alignment horizontal="right"/>
    </xf>
    <xf numFmtId="184" fontId="5" fillId="0" borderId="0" xfId="0" applyNumberFormat="1" applyFont="1" applyFill="1" applyBorder="1" applyAlignment="1">
      <alignment horizontal="right"/>
    </xf>
    <xf numFmtId="184" fontId="5" fillId="0" borderId="0" xfId="0" applyNumberFormat="1" applyFont="1" applyFill="1" applyAlignment="1">
      <alignment horizontal="right"/>
    </xf>
    <xf numFmtId="0" fontId="6" fillId="0" borderId="0" xfId="0" applyNumberFormat="1" applyFont="1" applyAlignment="1">
      <alignment/>
    </xf>
    <xf numFmtId="49" fontId="6" fillId="0" borderId="0" xfId="0" applyNumberFormat="1"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5" fillId="0" borderId="0" xfId="0" applyNumberFormat="1" applyFont="1" applyAlignment="1">
      <alignment/>
    </xf>
    <xf numFmtId="0" fontId="5" fillId="33" borderId="0" xfId="0" applyFont="1" applyFill="1" applyAlignment="1">
      <alignment/>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16" fontId="6" fillId="0" borderId="0" xfId="0" applyNumberFormat="1" applyFont="1" applyBorder="1" applyAlignment="1" quotePrefix="1">
      <alignment/>
    </xf>
    <xf numFmtId="0" fontId="13" fillId="0" borderId="0" xfId="0" applyFont="1" applyBorder="1" applyAlignment="1">
      <alignment/>
    </xf>
    <xf numFmtId="184" fontId="17" fillId="0" borderId="0" xfId="0" applyNumberFormat="1" applyFont="1" applyFill="1" applyBorder="1" applyAlignment="1">
      <alignment horizontal="center"/>
    </xf>
    <xf numFmtId="0" fontId="4" fillId="0" borderId="0" xfId="0" applyFont="1" applyBorder="1" applyAlignment="1">
      <alignment/>
    </xf>
    <xf numFmtId="0" fontId="6" fillId="0" borderId="0" xfId="0" applyFont="1" applyAlignment="1">
      <alignment horizontal="right"/>
    </xf>
    <xf numFmtId="0" fontId="5" fillId="33" borderId="0" xfId="0" applyFont="1" applyFill="1" applyBorder="1" applyAlignment="1">
      <alignment/>
    </xf>
    <xf numFmtId="0" fontId="6" fillId="33" borderId="0" xfId="0" applyFont="1" applyFill="1" applyAlignment="1">
      <alignment/>
    </xf>
    <xf numFmtId="0" fontId="6" fillId="33" borderId="0" xfId="0" applyFont="1" applyFill="1" applyAlignment="1">
      <alignment horizontal="center"/>
    </xf>
    <xf numFmtId="0" fontId="5" fillId="33" borderId="0" xfId="0" applyFont="1" applyFill="1" applyAlignment="1">
      <alignment horizontal="center"/>
    </xf>
    <xf numFmtId="184" fontId="5" fillId="33" borderId="0" xfId="0" applyNumberFormat="1" applyFont="1" applyFill="1" applyAlignment="1">
      <alignment horizontal="right"/>
    </xf>
    <xf numFmtId="0" fontId="4" fillId="33" borderId="0" xfId="0" applyFont="1" applyFill="1" applyAlignment="1">
      <alignment/>
    </xf>
    <xf numFmtId="0" fontId="12" fillId="33" borderId="0" xfId="0" applyFont="1" applyFill="1" applyAlignment="1">
      <alignment/>
    </xf>
    <xf numFmtId="0" fontId="5" fillId="33" borderId="0" xfId="0" applyFont="1" applyFill="1" applyAlignment="1">
      <alignment/>
    </xf>
    <xf numFmtId="0" fontId="11" fillId="33" borderId="0" xfId="0" applyFont="1" applyFill="1" applyAlignment="1">
      <alignment/>
    </xf>
    <xf numFmtId="188" fontId="6" fillId="33" borderId="0" xfId="0" applyNumberFormat="1" applyFont="1" applyFill="1" applyAlignment="1">
      <alignment/>
    </xf>
    <xf numFmtId="0" fontId="9" fillId="0" borderId="0" xfId="0" applyFont="1" applyFill="1" applyAlignment="1">
      <alignment/>
    </xf>
    <xf numFmtId="0" fontId="21" fillId="0" borderId="0" xfId="0" applyFont="1" applyAlignment="1">
      <alignment/>
    </xf>
    <xf numFmtId="0" fontId="22" fillId="0" borderId="0" xfId="0" applyFont="1" applyAlignment="1">
      <alignment/>
    </xf>
    <xf numFmtId="186" fontId="11" fillId="0" borderId="0" xfId="0" applyNumberFormat="1" applyFont="1" applyAlignment="1">
      <alignment horizontal="right"/>
    </xf>
    <xf numFmtId="186" fontId="11" fillId="0" borderId="0" xfId="0" applyNumberFormat="1" applyFont="1" applyBorder="1" applyAlignment="1">
      <alignment horizontal="right"/>
    </xf>
    <xf numFmtId="0" fontId="11" fillId="0" borderId="0" xfId="0" applyFont="1" applyBorder="1" applyAlignment="1">
      <alignment/>
    </xf>
    <xf numFmtId="49" fontId="21" fillId="0" borderId="0" xfId="0" applyNumberFormat="1" applyFont="1" applyAlignment="1">
      <alignment/>
    </xf>
    <xf numFmtId="193" fontId="11" fillId="0" borderId="0" xfId="0" applyNumberFormat="1" applyFont="1" applyAlignment="1">
      <alignment/>
    </xf>
    <xf numFmtId="186" fontId="11" fillId="0" borderId="0" xfId="0" applyNumberFormat="1" applyFont="1" applyFill="1" applyBorder="1" applyAlignment="1">
      <alignment horizontal="right"/>
    </xf>
    <xf numFmtId="0" fontId="11" fillId="0" borderId="0" xfId="0" applyNumberFormat="1" applyFont="1" applyAlignment="1">
      <alignment/>
    </xf>
    <xf numFmtId="0" fontId="11" fillId="0" borderId="0" xfId="0" applyFont="1" applyAlignment="1">
      <alignment horizontal="right"/>
    </xf>
    <xf numFmtId="187" fontId="11" fillId="0" borderId="0" xfId="0" applyNumberFormat="1" applyFont="1" applyAlignment="1" quotePrefix="1">
      <alignment horizontal="centerContinuous"/>
    </xf>
    <xf numFmtId="16" fontId="11" fillId="0" borderId="0" xfId="0" applyNumberFormat="1" applyFont="1" applyAlignment="1" quotePrefix="1">
      <alignment/>
    </xf>
    <xf numFmtId="184" fontId="11" fillId="0" borderId="0" xfId="0" applyNumberFormat="1" applyFont="1" applyFill="1" applyBorder="1" applyAlignment="1">
      <alignment horizontal="right"/>
    </xf>
    <xf numFmtId="184" fontId="21" fillId="0" borderId="0" xfId="0" applyNumberFormat="1" applyFont="1" applyBorder="1" applyAlignment="1">
      <alignment horizontal="right"/>
    </xf>
    <xf numFmtId="184" fontId="11" fillId="0" borderId="0" xfId="0" applyNumberFormat="1" applyFont="1" applyFill="1" applyAlignment="1">
      <alignment horizontal="right"/>
    </xf>
    <xf numFmtId="184" fontId="21" fillId="0" borderId="0" xfId="0" applyNumberFormat="1" applyFont="1" applyFill="1" applyBorder="1" applyAlignment="1">
      <alignment horizontal="right"/>
    </xf>
    <xf numFmtId="0" fontId="21" fillId="0" borderId="0" xfId="0" applyFont="1" applyBorder="1" applyAlignment="1">
      <alignment/>
    </xf>
    <xf numFmtId="0" fontId="21" fillId="33" borderId="0" xfId="0" applyFont="1" applyFill="1" applyAlignment="1">
      <alignment/>
    </xf>
    <xf numFmtId="16" fontId="21" fillId="0" borderId="0" xfId="0" applyNumberFormat="1" applyFont="1" applyAlignment="1" quotePrefix="1">
      <alignment/>
    </xf>
    <xf numFmtId="0" fontId="21" fillId="0" borderId="0" xfId="0" applyNumberFormat="1" applyFont="1" applyAlignment="1">
      <alignment horizontal="right"/>
    </xf>
    <xf numFmtId="0" fontId="21" fillId="0" borderId="0" xfId="0" applyNumberFormat="1" applyFont="1" applyAlignment="1">
      <alignment horizontal="left"/>
    </xf>
    <xf numFmtId="195" fontId="21" fillId="0" borderId="0" xfId="0" applyNumberFormat="1" applyFont="1" applyBorder="1" applyAlignment="1" quotePrefix="1">
      <alignment horizontal="right"/>
    </xf>
    <xf numFmtId="187" fontId="11" fillId="0" borderId="0" xfId="0" applyNumberFormat="1" applyFont="1" applyAlignment="1">
      <alignment horizontal="left"/>
    </xf>
    <xf numFmtId="186" fontId="21" fillId="0" borderId="0" xfId="0" applyNumberFormat="1" applyFont="1" applyBorder="1" applyAlignment="1">
      <alignment horizontal="right"/>
    </xf>
    <xf numFmtId="0" fontId="11" fillId="0" borderId="0" xfId="0" applyFont="1" applyAlignment="1" quotePrefix="1">
      <alignment/>
    </xf>
    <xf numFmtId="198" fontId="21" fillId="0" borderId="0" xfId="0" applyNumberFormat="1" applyFont="1" applyAlignment="1" quotePrefix="1">
      <alignment horizontal="right"/>
    </xf>
    <xf numFmtId="1" fontId="21" fillId="0" borderId="0" xfId="0" applyNumberFormat="1" applyFont="1" applyFill="1" applyBorder="1" applyAlignment="1">
      <alignment horizontal="right"/>
    </xf>
    <xf numFmtId="49" fontId="5" fillId="0" borderId="0" xfId="0" applyNumberFormat="1" applyFont="1" applyAlignment="1">
      <alignment/>
    </xf>
    <xf numFmtId="0" fontId="21" fillId="0" borderId="0" xfId="0" applyFont="1" applyAlignment="1">
      <alignment horizontal="right"/>
    </xf>
    <xf numFmtId="49" fontId="11" fillId="0" borderId="0" xfId="0" applyNumberFormat="1" applyFont="1" applyAlignment="1">
      <alignment/>
    </xf>
    <xf numFmtId="0" fontId="5" fillId="0" borderId="0" xfId="0" applyFont="1" applyAlignment="1" applyProtection="1">
      <alignment/>
      <protection/>
    </xf>
    <xf numFmtId="1" fontId="21" fillId="0" borderId="0" xfId="0" applyNumberFormat="1" applyFont="1" applyFill="1" applyBorder="1" applyAlignment="1" applyProtection="1">
      <alignment horizontal="right"/>
      <protection/>
    </xf>
    <xf numFmtId="195" fontId="21" fillId="0" borderId="0" xfId="0" applyNumberFormat="1" applyFont="1" applyBorder="1" applyAlignment="1" applyProtection="1" quotePrefix="1">
      <alignment horizontal="right"/>
      <protection/>
    </xf>
    <xf numFmtId="186" fontId="11" fillId="0" borderId="0" xfId="0" applyNumberFormat="1" applyFont="1" applyFill="1" applyBorder="1" applyAlignment="1" applyProtection="1">
      <alignment horizontal="right"/>
      <protection/>
    </xf>
    <xf numFmtId="186" fontId="11" fillId="0" borderId="0" xfId="0" applyNumberFormat="1" applyFont="1" applyBorder="1" applyAlignment="1" applyProtection="1">
      <alignment horizontal="right"/>
      <protection/>
    </xf>
    <xf numFmtId="186" fontId="5" fillId="0" borderId="0" xfId="0" applyNumberFormat="1" applyFont="1" applyFill="1" applyBorder="1" applyAlignment="1" applyProtection="1">
      <alignment horizontal="right"/>
      <protection/>
    </xf>
    <xf numFmtId="186" fontId="6" fillId="0" borderId="0" xfId="0" applyNumberFormat="1" applyFont="1" applyBorder="1" applyAlignment="1" applyProtection="1">
      <alignment horizontal="right"/>
      <protection/>
    </xf>
    <xf numFmtId="184" fontId="11" fillId="0" borderId="0" xfId="0" applyNumberFormat="1" applyFont="1" applyFill="1" applyBorder="1" applyAlignment="1" applyProtection="1">
      <alignment horizontal="right"/>
      <protection/>
    </xf>
    <xf numFmtId="184" fontId="11" fillId="0" borderId="0" xfId="0" applyNumberFormat="1" applyFont="1" applyFill="1" applyAlignment="1" applyProtection="1">
      <alignment horizontal="right"/>
      <protection/>
    </xf>
    <xf numFmtId="184" fontId="11" fillId="0" borderId="10" xfId="0" applyNumberFormat="1" applyFont="1" applyFill="1" applyBorder="1" applyAlignment="1" applyProtection="1">
      <alignment horizontal="right"/>
      <protection/>
    </xf>
    <xf numFmtId="184" fontId="21" fillId="0" borderId="0" xfId="0" applyNumberFormat="1" applyFont="1" applyFill="1" applyBorder="1" applyAlignment="1" applyProtection="1">
      <alignment horizontal="right"/>
      <protection/>
    </xf>
    <xf numFmtId="184" fontId="5" fillId="0" borderId="0" xfId="0" applyNumberFormat="1" applyFont="1" applyFill="1" applyBorder="1" applyAlignment="1" applyProtection="1">
      <alignment horizontal="right"/>
      <protection/>
    </xf>
    <xf numFmtId="186" fontId="5" fillId="0" borderId="0" xfId="0" applyNumberFormat="1" applyFont="1" applyAlignment="1" applyProtection="1">
      <alignment horizontal="right"/>
      <protection/>
    </xf>
    <xf numFmtId="186" fontId="6" fillId="0" borderId="0" xfId="0" applyNumberFormat="1" applyFont="1" applyAlignment="1" applyProtection="1" quotePrefix="1">
      <alignment horizontal="right"/>
      <protection/>
    </xf>
    <xf numFmtId="186" fontId="11" fillId="0" borderId="0" xfId="0" applyNumberFormat="1" applyFont="1" applyAlignment="1" applyProtection="1">
      <alignment horizontal="right"/>
      <protection/>
    </xf>
    <xf numFmtId="186" fontId="6" fillId="0" borderId="0" xfId="0" applyNumberFormat="1" applyFont="1" applyAlignment="1" applyProtection="1">
      <alignment horizontal="right"/>
      <protection/>
    </xf>
    <xf numFmtId="186" fontId="5" fillId="0" borderId="0" xfId="0" applyNumberFormat="1" applyFont="1" applyBorder="1" applyAlignment="1" applyProtection="1">
      <alignment horizontal="right"/>
      <protection/>
    </xf>
    <xf numFmtId="188" fontId="5" fillId="0" borderId="0" xfId="0" applyNumberFormat="1" applyFont="1" applyAlignment="1" applyProtection="1">
      <alignment/>
      <protection/>
    </xf>
    <xf numFmtId="188" fontId="6" fillId="0" borderId="0" xfId="0" applyNumberFormat="1" applyFont="1" applyAlignment="1" applyProtection="1">
      <alignment/>
      <protection/>
    </xf>
    <xf numFmtId="188" fontId="6" fillId="33" borderId="0" xfId="0" applyNumberFormat="1" applyFont="1" applyFill="1" applyAlignment="1" applyProtection="1">
      <alignment/>
      <protection/>
    </xf>
    <xf numFmtId="184" fontId="5" fillId="33" borderId="0" xfId="0" applyNumberFormat="1" applyFont="1" applyFill="1" applyAlignment="1" applyProtection="1">
      <alignment horizontal="right"/>
      <protection/>
    </xf>
    <xf numFmtId="184" fontId="5" fillId="0" borderId="0" xfId="0" applyNumberFormat="1" applyFont="1" applyAlignment="1" applyProtection="1">
      <alignment horizontal="right"/>
      <protection/>
    </xf>
    <xf numFmtId="193" fontId="11" fillId="0" borderId="0" xfId="0" applyNumberFormat="1" applyFont="1" applyAlignment="1">
      <alignment horizontal="left"/>
    </xf>
    <xf numFmtId="198" fontId="21" fillId="0" borderId="0" xfId="0" applyNumberFormat="1" applyFont="1" applyAlignment="1">
      <alignment horizontal="right"/>
    </xf>
    <xf numFmtId="198" fontId="11" fillId="0" borderId="0" xfId="0" applyNumberFormat="1" applyFont="1" applyAlignment="1">
      <alignment horizontal="right"/>
    </xf>
    <xf numFmtId="0" fontId="5" fillId="0" borderId="0" xfId="0" applyFont="1" applyBorder="1" applyAlignment="1">
      <alignment/>
    </xf>
    <xf numFmtId="0" fontId="5" fillId="33" borderId="0" xfId="0" applyFont="1" applyFill="1" applyAlignment="1">
      <alignment/>
    </xf>
    <xf numFmtId="0" fontId="13" fillId="33" borderId="0" xfId="0" applyFont="1" applyFill="1" applyAlignment="1">
      <alignment/>
    </xf>
    <xf numFmtId="0" fontId="4" fillId="33" borderId="0" xfId="0" applyFont="1" applyFill="1" applyBorder="1" applyAlignment="1">
      <alignment/>
    </xf>
    <xf numFmtId="0" fontId="13" fillId="33" borderId="0" xfId="0" applyFont="1" applyFill="1" applyBorder="1" applyAlignment="1">
      <alignment/>
    </xf>
    <xf numFmtId="49" fontId="4" fillId="0" borderId="0" xfId="0" applyNumberFormat="1" applyFont="1" applyAlignment="1">
      <alignment horizontal="right"/>
    </xf>
    <xf numFmtId="49" fontId="4" fillId="0" borderId="0" xfId="0" applyNumberFormat="1" applyFont="1" applyBorder="1" applyAlignment="1">
      <alignment horizontal="right"/>
    </xf>
    <xf numFmtId="49" fontId="21" fillId="0" borderId="0" xfId="0" applyNumberFormat="1" applyFont="1" applyBorder="1" applyAlignment="1">
      <alignment horizontal="left"/>
    </xf>
    <xf numFmtId="198" fontId="21" fillId="0" borderId="0" xfId="0" applyNumberFormat="1" applyFont="1" applyBorder="1" applyAlignment="1">
      <alignment horizontal="left"/>
    </xf>
    <xf numFmtId="0" fontId="13" fillId="0" borderId="0" xfId="0" applyNumberFormat="1" applyFont="1" applyAlignment="1" applyProtection="1">
      <alignment/>
      <protection/>
    </xf>
    <xf numFmtId="187" fontId="4" fillId="0" borderId="0" xfId="0" applyNumberFormat="1" applyFont="1" applyFill="1" applyBorder="1" applyAlignment="1">
      <alignment horizontal="centerContinuous"/>
    </xf>
    <xf numFmtId="3" fontId="4" fillId="33" borderId="0" xfId="0" applyNumberFormat="1" applyFont="1" applyFill="1" applyBorder="1" applyAlignment="1" applyProtection="1">
      <alignment/>
      <protection locked="0"/>
    </xf>
    <xf numFmtId="198" fontId="13" fillId="0" borderId="0" xfId="0" applyNumberFormat="1" applyFont="1" applyBorder="1" applyAlignment="1">
      <alignment horizontal="right"/>
    </xf>
    <xf numFmtId="3" fontId="24" fillId="0" borderId="11" xfId="0" applyNumberFormat="1" applyFont="1" applyFill="1" applyBorder="1" applyAlignment="1" applyProtection="1">
      <alignment/>
      <protection/>
    </xf>
    <xf numFmtId="0" fontId="0" fillId="0" borderId="0" xfId="0" applyFont="1" applyAlignment="1">
      <alignment/>
    </xf>
    <xf numFmtId="3" fontId="4" fillId="0" borderId="0" xfId="0" applyNumberFormat="1" applyFont="1" applyFill="1" applyBorder="1" applyAlignment="1">
      <alignment/>
    </xf>
    <xf numFmtId="3" fontId="24" fillId="0" borderId="11" xfId="0" applyNumberFormat="1" applyFont="1" applyFill="1" applyBorder="1" applyAlignment="1">
      <alignment/>
    </xf>
    <xf numFmtId="3" fontId="4" fillId="0" borderId="0" xfId="0" applyNumberFormat="1" applyFont="1" applyAlignment="1">
      <alignment/>
    </xf>
    <xf numFmtId="49" fontId="21" fillId="0" borderId="0" xfId="0" applyNumberFormat="1" applyFont="1" applyBorder="1" applyAlignment="1">
      <alignment horizontal="right"/>
    </xf>
    <xf numFmtId="3" fontId="24" fillId="0" borderId="0" xfId="0" applyNumberFormat="1" applyFont="1" applyFill="1" applyBorder="1" applyAlignment="1">
      <alignment/>
    </xf>
    <xf numFmtId="3" fontId="24" fillId="0" borderId="0" xfId="0" applyNumberFormat="1" applyFont="1" applyFill="1" applyBorder="1" applyAlignment="1" applyProtection="1">
      <alignment/>
      <protection/>
    </xf>
    <xf numFmtId="0" fontId="4" fillId="0" borderId="0" xfId="0" applyNumberFormat="1" applyFont="1" applyBorder="1" applyAlignment="1">
      <alignment horizontal="right"/>
    </xf>
    <xf numFmtId="186" fontId="11" fillId="0" borderId="0" xfId="0" applyNumberFormat="1" applyFont="1" applyFill="1" applyAlignment="1" applyProtection="1">
      <alignment horizontal="right"/>
      <protection/>
    </xf>
    <xf numFmtId="0" fontId="4" fillId="34" borderId="0" xfId="0" applyFont="1" applyFill="1" applyAlignment="1">
      <alignment/>
    </xf>
    <xf numFmtId="49" fontId="4" fillId="34" borderId="0" xfId="0" applyNumberFormat="1" applyFont="1" applyFill="1" applyBorder="1" applyAlignment="1">
      <alignment horizontal="right"/>
    </xf>
    <xf numFmtId="0" fontId="0" fillId="34" borderId="0" xfId="0" applyFont="1" applyFill="1" applyAlignment="1">
      <alignment/>
    </xf>
    <xf numFmtId="49" fontId="4" fillId="34" borderId="0" xfId="0" applyNumberFormat="1" applyFont="1" applyFill="1" applyAlignment="1">
      <alignment horizontal="right"/>
    </xf>
    <xf numFmtId="3" fontId="4" fillId="34" borderId="0" xfId="0" applyNumberFormat="1" applyFont="1" applyFill="1" applyAlignment="1">
      <alignment/>
    </xf>
    <xf numFmtId="49" fontId="4" fillId="0" borderId="0" xfId="0" applyNumberFormat="1" applyFont="1" applyFill="1" applyAlignment="1">
      <alignment horizontal="right"/>
    </xf>
    <xf numFmtId="0" fontId="4" fillId="0" borderId="0" xfId="0" applyFont="1" applyFill="1" applyAlignment="1">
      <alignment/>
    </xf>
    <xf numFmtId="3" fontId="4" fillId="0" borderId="0" xfId="0" applyNumberFormat="1" applyFont="1" applyFill="1" applyAlignment="1">
      <alignment/>
    </xf>
    <xf numFmtId="0" fontId="27" fillId="35" borderId="0" xfId="0" applyFont="1" applyFill="1" applyAlignment="1">
      <alignment/>
    </xf>
    <xf numFmtId="0" fontId="26" fillId="35" borderId="0" xfId="0" applyFont="1" applyFill="1" applyBorder="1" applyAlignment="1">
      <alignment horizontal="centerContinuous"/>
    </xf>
    <xf numFmtId="0" fontId="27" fillId="35" borderId="0" xfId="0" applyFont="1" applyFill="1" applyBorder="1" applyAlignment="1">
      <alignment horizontal="centerContinuous"/>
    </xf>
    <xf numFmtId="184" fontId="27" fillId="35" borderId="0" xfId="0" applyNumberFormat="1" applyFont="1" applyFill="1" applyBorder="1" applyAlignment="1">
      <alignment horizontal="centerContinuous"/>
    </xf>
    <xf numFmtId="0" fontId="27" fillId="35" borderId="0" xfId="0" applyFont="1" applyFill="1" applyBorder="1" applyAlignment="1">
      <alignment/>
    </xf>
    <xf numFmtId="0" fontId="28" fillId="35" borderId="0" xfId="0" applyFont="1" applyFill="1" applyAlignment="1">
      <alignment/>
    </xf>
    <xf numFmtId="186" fontId="29" fillId="0" borderId="11" xfId="0" applyNumberFormat="1" applyFont="1" applyBorder="1" applyAlignment="1" applyProtection="1">
      <alignment horizontal="right"/>
      <protection/>
    </xf>
    <xf numFmtId="0" fontId="30" fillId="0" borderId="0" xfId="0" applyFont="1" applyAlignment="1">
      <alignment/>
    </xf>
    <xf numFmtId="186" fontId="29" fillId="0" borderId="11" xfId="0" applyNumberFormat="1" applyFont="1" applyBorder="1" applyAlignment="1">
      <alignment horizontal="right"/>
    </xf>
    <xf numFmtId="186" fontId="29" fillId="0" borderId="12" xfId="0" applyNumberFormat="1" applyFont="1" applyFill="1" applyBorder="1" applyAlignment="1" applyProtection="1">
      <alignment horizontal="right"/>
      <protection/>
    </xf>
    <xf numFmtId="186" fontId="29" fillId="0" borderId="12" xfId="0" applyNumberFormat="1" applyFont="1" applyFill="1" applyBorder="1" applyAlignment="1">
      <alignment horizontal="right"/>
    </xf>
    <xf numFmtId="0" fontId="25" fillId="34" borderId="0" xfId="0" applyFont="1" applyFill="1" applyAlignment="1">
      <alignment/>
    </xf>
    <xf numFmtId="186" fontId="29" fillId="0" borderId="0" xfId="0" applyNumberFormat="1" applyFont="1" applyFill="1" applyBorder="1" applyAlignment="1" applyProtection="1">
      <alignment horizontal="right"/>
      <protection/>
    </xf>
    <xf numFmtId="186" fontId="29" fillId="0" borderId="0" xfId="0" applyNumberFormat="1" applyFont="1" applyFill="1" applyBorder="1" applyAlignment="1">
      <alignment horizontal="right"/>
    </xf>
    <xf numFmtId="186" fontId="29" fillId="0" borderId="12" xfId="0" applyNumberFormat="1" applyFont="1" applyBorder="1" applyAlignment="1" applyProtection="1">
      <alignment horizontal="right"/>
      <protection/>
    </xf>
    <xf numFmtId="186" fontId="29" fillId="0" borderId="12" xfId="0" applyNumberFormat="1" applyFont="1" applyBorder="1" applyAlignment="1">
      <alignment horizontal="right"/>
    </xf>
    <xf numFmtId="186" fontId="29" fillId="0" borderId="13" xfId="0" applyNumberFormat="1" applyFont="1" applyBorder="1" applyAlignment="1" applyProtection="1">
      <alignment horizontal="right"/>
      <protection/>
    </xf>
    <xf numFmtId="186" fontId="29" fillId="0" borderId="13" xfId="0" applyNumberFormat="1" applyFont="1" applyBorder="1" applyAlignment="1">
      <alignment horizontal="right"/>
    </xf>
    <xf numFmtId="186" fontId="31" fillId="0" borderId="12" xfId="0" applyNumberFormat="1" applyFont="1" applyBorder="1" applyAlignment="1" applyProtection="1">
      <alignment horizontal="right"/>
      <protection/>
    </xf>
    <xf numFmtId="186" fontId="31" fillId="0" borderId="12" xfId="0" applyNumberFormat="1" applyFont="1" applyBorder="1" applyAlignment="1">
      <alignment horizontal="right"/>
    </xf>
    <xf numFmtId="186" fontId="31" fillId="0" borderId="13" xfId="0" applyNumberFormat="1" applyFont="1" applyBorder="1" applyAlignment="1" applyProtection="1">
      <alignment horizontal="right"/>
      <protection/>
    </xf>
    <xf numFmtId="186" fontId="31" fillId="0" borderId="13" xfId="0" applyNumberFormat="1" applyFont="1" applyBorder="1" applyAlignment="1">
      <alignment horizontal="right"/>
    </xf>
    <xf numFmtId="184" fontId="29" fillId="0" borderId="13" xfId="0" applyNumberFormat="1" applyFont="1" applyFill="1" applyBorder="1" applyAlignment="1" applyProtection="1">
      <alignment horizontal="right"/>
      <protection/>
    </xf>
    <xf numFmtId="184" fontId="29" fillId="0" borderId="13" xfId="0" applyNumberFormat="1" applyFont="1" applyFill="1" applyBorder="1" applyAlignment="1">
      <alignment horizontal="right"/>
    </xf>
    <xf numFmtId="186" fontId="29" fillId="0" borderId="0" xfId="0" applyNumberFormat="1" applyFont="1" applyBorder="1" applyAlignment="1">
      <alignment horizontal="right"/>
    </xf>
    <xf numFmtId="186" fontId="32" fillId="0" borderId="0" xfId="0" applyNumberFormat="1" applyFont="1" applyBorder="1" applyAlignment="1">
      <alignment horizontal="right"/>
    </xf>
    <xf numFmtId="184" fontId="29" fillId="0" borderId="0" xfId="0" applyNumberFormat="1" applyFont="1" applyFill="1" applyBorder="1" applyAlignment="1">
      <alignment horizontal="right"/>
    </xf>
    <xf numFmtId="186" fontId="29" fillId="0" borderId="10" xfId="0" applyNumberFormat="1" applyFont="1" applyFill="1" applyBorder="1" applyAlignment="1">
      <alignment horizontal="right"/>
    </xf>
    <xf numFmtId="184" fontId="32" fillId="0" borderId="0" xfId="0" applyNumberFormat="1" applyFont="1" applyFill="1" applyBorder="1" applyAlignment="1">
      <alignment horizontal="right"/>
    </xf>
    <xf numFmtId="186" fontId="29" fillId="0" borderId="14" xfId="0" applyNumberFormat="1" applyFont="1" applyFill="1" applyBorder="1" applyAlignment="1">
      <alignment horizontal="right"/>
    </xf>
    <xf numFmtId="186" fontId="11" fillId="33" borderId="0" xfId="0" applyNumberFormat="1" applyFont="1" applyFill="1" applyBorder="1" applyAlignment="1" applyProtection="1">
      <alignment horizontal="right"/>
      <protection locked="0"/>
    </xf>
    <xf numFmtId="0" fontId="23" fillId="0" borderId="0" xfId="0" applyFont="1" applyFill="1" applyBorder="1" applyAlignment="1">
      <alignment/>
    </xf>
    <xf numFmtId="0" fontId="21" fillId="0" borderId="0" xfId="0" applyNumberFormat="1" applyFont="1" applyFill="1" applyBorder="1" applyAlignment="1">
      <alignment/>
    </xf>
    <xf numFmtId="0" fontId="23" fillId="0" borderId="0" xfId="0" applyNumberFormat="1" applyFont="1" applyFill="1" applyBorder="1" applyAlignment="1">
      <alignment/>
    </xf>
    <xf numFmtId="0" fontId="11" fillId="0" borderId="0" xfId="0" applyFont="1" applyFill="1" applyBorder="1" applyAlignment="1">
      <alignment/>
    </xf>
    <xf numFmtId="0" fontId="21" fillId="0" borderId="0" xfId="0" applyFont="1" applyFill="1" applyBorder="1" applyAlignment="1">
      <alignment/>
    </xf>
    <xf numFmtId="0" fontId="4" fillId="36" borderId="0" xfId="0" applyFont="1" applyFill="1" applyAlignment="1">
      <alignment/>
    </xf>
    <xf numFmtId="0" fontId="33" fillId="34" borderId="0" xfId="0" applyFont="1" applyFill="1" applyAlignment="1">
      <alignment/>
    </xf>
    <xf numFmtId="3" fontId="34" fillId="34" borderId="0" xfId="0" applyNumberFormat="1" applyFont="1" applyFill="1" applyAlignment="1">
      <alignment/>
    </xf>
    <xf numFmtId="0" fontId="4" fillId="0" borderId="15" xfId="0" applyFont="1" applyBorder="1" applyAlignment="1">
      <alignment/>
    </xf>
    <xf numFmtId="49" fontId="4" fillId="0" borderId="15" xfId="0" applyNumberFormat="1" applyFont="1" applyBorder="1" applyAlignment="1">
      <alignment horizontal="right"/>
    </xf>
    <xf numFmtId="3" fontId="4" fillId="0" borderId="15" xfId="0" applyNumberFormat="1" applyFont="1" applyBorder="1" applyAlignment="1">
      <alignment/>
    </xf>
    <xf numFmtId="49" fontId="21" fillId="0" borderId="15" xfId="0" applyNumberFormat="1" applyFont="1" applyBorder="1" applyAlignment="1">
      <alignment horizontal="right"/>
    </xf>
    <xf numFmtId="0" fontId="5" fillId="0" borderId="0" xfId="0" applyFont="1" applyAlignment="1" applyProtection="1">
      <alignment horizontal="center"/>
      <protection/>
    </xf>
    <xf numFmtId="188" fontId="5"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Alignment="1" applyProtection="1">
      <alignment/>
      <protection/>
    </xf>
    <xf numFmtId="0" fontId="6" fillId="0" borderId="0" xfId="0" applyFont="1" applyAlignment="1" applyProtection="1">
      <alignment horizontal="centerContinuous"/>
      <protection/>
    </xf>
    <xf numFmtId="188" fontId="6" fillId="0" borderId="0" xfId="0" applyNumberFormat="1" applyFont="1" applyAlignment="1" applyProtection="1">
      <alignment horizontal="centerContinuous"/>
      <protection/>
    </xf>
    <xf numFmtId="188" fontId="6" fillId="0" borderId="0" xfId="0" applyNumberFormat="1" applyFont="1" applyBorder="1" applyAlignment="1" applyProtection="1">
      <alignment horizontal="centerContinuous"/>
      <protection/>
    </xf>
    <xf numFmtId="0" fontId="5" fillId="0" borderId="0" xfId="0" applyFont="1" applyBorder="1" applyAlignment="1" applyProtection="1">
      <alignment/>
      <protection/>
    </xf>
    <xf numFmtId="0" fontId="20" fillId="0" borderId="0" xfId="0" applyFont="1" applyAlignment="1" applyProtection="1">
      <alignment horizontal="center"/>
      <protection/>
    </xf>
    <xf numFmtId="0" fontId="4" fillId="0" borderId="0" xfId="0" applyFont="1" applyAlignment="1" applyProtection="1">
      <alignment horizontal="center"/>
      <protection/>
    </xf>
    <xf numFmtId="184" fontId="5" fillId="0" borderId="0" xfId="0" applyNumberFormat="1" applyFont="1" applyBorder="1" applyAlignment="1" applyProtection="1">
      <alignment horizontal="right"/>
      <protection/>
    </xf>
    <xf numFmtId="0" fontId="5" fillId="0" borderId="0" xfId="0"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horizontal="center"/>
      <protection/>
    </xf>
    <xf numFmtId="186" fontId="5" fillId="0" borderId="0" xfId="0" applyNumberFormat="1" applyFont="1" applyBorder="1" applyAlignment="1" applyProtection="1">
      <alignment/>
      <protection/>
    </xf>
    <xf numFmtId="0" fontId="11" fillId="0" borderId="0" xfId="0" applyFont="1" applyBorder="1" applyAlignment="1" applyProtection="1">
      <alignment/>
      <protection/>
    </xf>
    <xf numFmtId="0" fontId="14" fillId="0" borderId="0" xfId="0" applyFont="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36" fillId="0" borderId="0" xfId="0" applyFont="1" applyAlignment="1" applyProtection="1">
      <alignment horizontal="center"/>
      <protection/>
    </xf>
    <xf numFmtId="0" fontId="36" fillId="0" borderId="0" xfId="0" applyFont="1" applyAlignment="1" applyProtection="1">
      <alignment horizontal="left"/>
      <protection/>
    </xf>
    <xf numFmtId="188" fontId="36" fillId="0" borderId="0" xfId="0" applyNumberFormat="1" applyFont="1" applyAlignment="1" applyProtection="1">
      <alignment horizontal="centerContinuous"/>
      <protection/>
    </xf>
    <xf numFmtId="0" fontId="6" fillId="0" borderId="0" xfId="0" applyFont="1" applyAlignment="1" applyProtection="1">
      <alignment horizontal="left"/>
      <protection/>
    </xf>
    <xf numFmtId="188" fontId="6" fillId="0" borderId="0" xfId="0" applyNumberFormat="1" applyFont="1" applyBorder="1" applyAlignment="1" applyProtection="1">
      <alignment/>
      <protection/>
    </xf>
    <xf numFmtId="0" fontId="0" fillId="0" borderId="0" xfId="0" applyAlignment="1" applyProtection="1">
      <alignment/>
      <protection/>
    </xf>
    <xf numFmtId="0" fontId="13" fillId="0" borderId="0" xfId="0" applyFont="1" applyAlignment="1" applyProtection="1">
      <alignment/>
      <protection/>
    </xf>
    <xf numFmtId="185" fontId="5" fillId="0" borderId="0" xfId="0" applyNumberFormat="1" applyFont="1" applyBorder="1" applyAlignment="1" applyProtection="1">
      <alignment/>
      <protection/>
    </xf>
    <xf numFmtId="0" fontId="6" fillId="0" borderId="0" xfId="0" applyFont="1" applyBorder="1" applyAlignment="1" applyProtection="1">
      <alignment horizontal="left"/>
      <protection/>
    </xf>
    <xf numFmtId="192" fontId="5" fillId="0" borderId="0" xfId="0" applyNumberFormat="1" applyFont="1" applyBorder="1" applyAlignment="1" applyProtection="1">
      <alignment/>
      <protection/>
    </xf>
    <xf numFmtId="196" fontId="5" fillId="0" borderId="0" xfId="0" applyNumberFormat="1" applyFont="1" applyBorder="1" applyAlignment="1" applyProtection="1">
      <alignment horizontal="centerContinuous"/>
      <protection/>
    </xf>
    <xf numFmtId="0" fontId="5" fillId="0" borderId="0" xfId="0" applyNumberFormat="1" applyFont="1" applyBorder="1" applyAlignment="1" applyProtection="1">
      <alignment horizontal="centerContinuous"/>
      <protection/>
    </xf>
    <xf numFmtId="193" fontId="5" fillId="0" borderId="0" xfId="0" applyNumberFormat="1" applyFont="1" applyBorder="1" applyAlignment="1" applyProtection="1">
      <alignment horizontal="centerContinuous"/>
      <protection/>
    </xf>
    <xf numFmtId="188" fontId="20" fillId="0" borderId="16" xfId="0" applyNumberFormat="1" applyFont="1" applyBorder="1" applyAlignment="1" applyProtection="1">
      <alignment horizontal="left" vertical="center"/>
      <protection/>
    </xf>
    <xf numFmtId="188" fontId="13" fillId="0" borderId="16" xfId="0" applyNumberFormat="1" applyFont="1" applyBorder="1" applyAlignment="1" applyProtection="1">
      <alignment vertical="center"/>
      <protection/>
    </xf>
    <xf numFmtId="200" fontId="4" fillId="33" borderId="0" xfId="0" applyNumberFormat="1" applyFont="1" applyFill="1" applyBorder="1" applyAlignment="1" applyProtection="1">
      <alignment horizontal="left"/>
      <protection locked="0"/>
    </xf>
    <xf numFmtId="0" fontId="13" fillId="0" borderId="0" xfId="0" applyNumberFormat="1" applyFont="1" applyFill="1" applyBorder="1" applyAlignment="1">
      <alignment horizontal="right"/>
    </xf>
    <xf numFmtId="49" fontId="4" fillId="0" borderId="0" xfId="0" applyNumberFormat="1" applyFont="1" applyBorder="1" applyAlignment="1">
      <alignment horizontal="left"/>
    </xf>
    <xf numFmtId="3" fontId="37" fillId="0" borderId="11" xfId="0" applyNumberFormat="1" applyFont="1" applyFill="1" applyBorder="1" applyAlignment="1" applyProtection="1">
      <alignment/>
      <protection/>
    </xf>
    <xf numFmtId="0" fontId="35" fillId="36" borderId="0" xfId="0" applyNumberFormat="1" applyFont="1" applyFill="1" applyAlignment="1" applyProtection="1">
      <alignment horizontal="left"/>
      <protection/>
    </xf>
    <xf numFmtId="49" fontId="21" fillId="0" borderId="15" xfId="0" applyNumberFormat="1" applyFont="1" applyBorder="1" applyAlignment="1" applyProtection="1">
      <alignment horizontal="right"/>
      <protection locked="0"/>
    </xf>
    <xf numFmtId="3" fontId="38" fillId="0" borderId="0" xfId="0" applyNumberFormat="1" applyFont="1" applyAlignment="1" applyProtection="1">
      <alignment horizontal="right"/>
      <protection/>
    </xf>
    <xf numFmtId="187" fontId="4" fillId="0" borderId="0" xfId="0" applyNumberFormat="1" applyFont="1" applyFill="1" applyBorder="1" applyAlignment="1" applyProtection="1">
      <alignment horizontal="centerContinuous"/>
      <protection locked="0"/>
    </xf>
    <xf numFmtId="0" fontId="21" fillId="0" borderId="0" xfId="0" applyFont="1" applyAlignment="1" applyProtection="1">
      <alignment horizontal="center"/>
      <protection/>
    </xf>
    <xf numFmtId="0" fontId="6" fillId="0" borderId="0" xfId="0" applyFont="1" applyAlignment="1" applyProtection="1">
      <alignment horizontal="center"/>
      <protection/>
    </xf>
    <xf numFmtId="0" fontId="11" fillId="0" borderId="0" xfId="0" applyFont="1" applyAlignment="1" applyProtection="1">
      <alignment horizontal="center"/>
      <protection/>
    </xf>
    <xf numFmtId="186" fontId="29" fillId="33" borderId="10" xfId="0" applyNumberFormat="1" applyFont="1" applyFill="1" applyBorder="1" applyAlignment="1" applyProtection="1">
      <alignment horizontal="right"/>
      <protection locked="0"/>
    </xf>
    <xf numFmtId="186" fontId="11" fillId="0" borderId="0" xfId="0" applyNumberFormat="1" applyFont="1" applyFill="1" applyBorder="1" applyAlignment="1" applyProtection="1">
      <alignment horizontal="right"/>
      <protection locked="0"/>
    </xf>
    <xf numFmtId="186" fontId="11" fillId="0" borderId="10" xfId="0" applyNumberFormat="1" applyFont="1" applyFill="1" applyBorder="1" applyAlignment="1" applyProtection="1">
      <alignment horizontal="right"/>
      <protection/>
    </xf>
    <xf numFmtId="0" fontId="0" fillId="0" borderId="0" xfId="0" applyBorder="1" applyAlignment="1">
      <alignment/>
    </xf>
    <xf numFmtId="186" fontId="29" fillId="0" borderId="0" xfId="0" applyNumberFormat="1" applyFont="1" applyBorder="1" applyAlignment="1" applyProtection="1">
      <alignment horizontal="right"/>
      <protection/>
    </xf>
    <xf numFmtId="186" fontId="5" fillId="0" borderId="10" xfId="0" applyNumberFormat="1" applyFont="1" applyFill="1" applyBorder="1" applyAlignment="1" applyProtection="1">
      <alignment horizontal="right"/>
      <protection/>
    </xf>
    <xf numFmtId="49" fontId="12" fillId="0" borderId="0" xfId="0" applyNumberFormat="1" applyFont="1" applyAlignment="1">
      <alignment/>
    </xf>
    <xf numFmtId="49" fontId="4" fillId="0" borderId="0" xfId="0" applyNumberFormat="1" applyFont="1" applyAlignment="1">
      <alignment/>
    </xf>
    <xf numFmtId="0" fontId="10" fillId="0" borderId="0" xfId="0" applyFont="1" applyAlignment="1">
      <alignment/>
    </xf>
    <xf numFmtId="0" fontId="6" fillId="0" borderId="0" xfId="0" applyFont="1" applyAlignment="1">
      <alignment horizontal="left" indent="4"/>
    </xf>
    <xf numFmtId="0" fontId="5" fillId="0" borderId="0" xfId="0" applyFont="1" applyAlignment="1">
      <alignment horizontal="left" indent="4"/>
    </xf>
    <xf numFmtId="0" fontId="25" fillId="0" borderId="0" xfId="0" applyFont="1" applyFill="1" applyAlignment="1">
      <alignment/>
    </xf>
    <xf numFmtId="188" fontId="6" fillId="33" borderId="10" xfId="0" applyNumberFormat="1" applyFont="1" applyFill="1" applyBorder="1" applyAlignment="1" applyProtection="1">
      <alignment horizontal="left"/>
      <protection locked="0"/>
    </xf>
    <xf numFmtId="3" fontId="4" fillId="33" borderId="10" xfId="0" applyNumberFormat="1" applyFont="1" applyFill="1" applyBorder="1" applyAlignment="1" applyProtection="1">
      <alignment/>
      <protection locked="0"/>
    </xf>
    <xf numFmtId="0" fontId="1" fillId="0" borderId="0" xfId="0" applyFont="1" applyAlignment="1">
      <alignment/>
    </xf>
    <xf numFmtId="0" fontId="1" fillId="0" borderId="0" xfId="0" applyFont="1" applyAlignment="1">
      <alignment/>
    </xf>
    <xf numFmtId="0" fontId="1" fillId="0" borderId="0" xfId="0" applyFont="1" applyBorder="1" applyAlignment="1">
      <alignment/>
    </xf>
    <xf numFmtId="0" fontId="0" fillId="0" borderId="0" xfId="53" applyFont="1" applyAlignment="1" applyProtection="1">
      <alignment/>
      <protection/>
    </xf>
    <xf numFmtId="0" fontId="0" fillId="0" borderId="0" xfId="0" applyFont="1" applyAlignment="1">
      <alignment/>
    </xf>
    <xf numFmtId="0" fontId="6" fillId="0" borderId="0" xfId="0" applyFont="1" applyAlignment="1">
      <alignment/>
    </xf>
    <xf numFmtId="0" fontId="15" fillId="0" borderId="0" xfId="53" applyAlignment="1" applyProtection="1">
      <alignment/>
      <protection/>
    </xf>
    <xf numFmtId="187" fontId="4" fillId="0" borderId="0" xfId="0" applyNumberFormat="1" applyFont="1" applyFill="1" applyBorder="1" applyAlignment="1" applyProtection="1">
      <alignment horizontal="center"/>
      <protection locked="0"/>
    </xf>
    <xf numFmtId="0" fontId="6" fillId="33" borderId="10" xfId="0" applyFont="1" applyFill="1" applyBorder="1" applyAlignment="1" applyProtection="1">
      <alignment horizontal="center"/>
      <protection locked="0"/>
    </xf>
    <xf numFmtId="188" fontId="6" fillId="33" borderId="10" xfId="0" applyNumberFormat="1" applyFont="1" applyFill="1" applyBorder="1" applyAlignment="1" applyProtection="1">
      <alignment horizontal="right"/>
      <protection locked="0"/>
    </xf>
    <xf numFmtId="0" fontId="4" fillId="0" borderId="0" xfId="0" applyFont="1" applyAlignment="1" applyProtection="1">
      <alignment horizontal="right"/>
      <protection/>
    </xf>
    <xf numFmtId="200" fontId="4" fillId="33" borderId="0" xfId="0" applyNumberFormat="1" applyFont="1" applyFill="1" applyBorder="1" applyAlignment="1" applyProtection="1">
      <alignment/>
      <protection locked="0"/>
    </xf>
    <xf numFmtId="0" fontId="4" fillId="0" borderId="0" xfId="0" applyFont="1" applyAlignment="1" applyProtection="1">
      <alignment horizontal="center"/>
      <protection/>
    </xf>
    <xf numFmtId="0" fontId="4" fillId="0" borderId="0" xfId="0" applyFont="1" applyBorder="1" applyAlignment="1" applyProtection="1">
      <alignment horizontal="left"/>
      <protection/>
    </xf>
    <xf numFmtId="188" fontId="5" fillId="33" borderId="10" xfId="0" applyNumberFormat="1" applyFont="1" applyFill="1" applyBorder="1" applyAlignment="1" applyProtection="1">
      <alignment horizontal="right"/>
      <protection locked="0"/>
    </xf>
    <xf numFmtId="188" fontId="6" fillId="33" borderId="10" xfId="0" applyNumberFormat="1" applyFont="1" applyFill="1" applyBorder="1" applyAlignment="1" applyProtection="1">
      <alignment horizontal="left"/>
      <protection locked="0"/>
    </xf>
    <xf numFmtId="0" fontId="19" fillId="0" borderId="0" xfId="0" applyFont="1" applyAlignment="1" applyProtection="1">
      <alignment horizontal="center"/>
      <protection/>
    </xf>
    <xf numFmtId="0" fontId="18" fillId="33" borderId="0" xfId="0" applyNumberFormat="1" applyFont="1" applyFill="1" applyAlignment="1" applyProtection="1">
      <alignment horizontal="left"/>
      <protection locked="0"/>
    </xf>
    <xf numFmtId="0" fontId="18" fillId="33" borderId="0" xfId="0" applyFont="1" applyFill="1" applyAlignment="1" applyProtection="1">
      <alignment horizontal="right"/>
      <protection/>
    </xf>
    <xf numFmtId="0" fontId="19" fillId="0" borderId="0" xfId="0" applyFont="1" applyBorder="1" applyAlignment="1" applyProtection="1">
      <alignment horizontal="center" vertical="top"/>
      <protection/>
    </xf>
    <xf numFmtId="0" fontId="4" fillId="0" borderId="0" xfId="0" applyFont="1" applyAlignment="1" applyProtection="1">
      <alignment horizontal="center"/>
      <protection/>
    </xf>
    <xf numFmtId="0" fontId="4" fillId="33" borderId="0" xfId="0" applyFont="1" applyFill="1" applyAlignment="1" applyProtection="1">
      <alignment horizontal="center"/>
      <protection locked="0"/>
    </xf>
    <xf numFmtId="0" fontId="4" fillId="0" borderId="16" xfId="0" applyFont="1" applyBorder="1" applyAlignment="1" applyProtection="1">
      <alignment horizontal="center"/>
      <protection/>
    </xf>
    <xf numFmtId="200" fontId="11" fillId="33" borderId="10" xfId="0" applyNumberFormat="1" applyFont="1" applyFill="1" applyBorder="1" applyAlignment="1" applyProtection="1">
      <alignment horizontal="center"/>
      <protection locked="0"/>
    </xf>
    <xf numFmtId="0" fontId="11" fillId="33" borderId="10" xfId="0" applyFont="1" applyFill="1" applyBorder="1" applyAlignment="1" applyProtection="1">
      <alignment horizontal="center"/>
      <protection locked="0"/>
    </xf>
    <xf numFmtId="0" fontId="4" fillId="0" borderId="0" xfId="0" applyFont="1" applyAlignment="1" applyProtection="1">
      <alignment horizontal="right"/>
      <protection/>
    </xf>
    <xf numFmtId="0" fontId="26" fillId="35" borderId="0" xfId="0" applyFont="1" applyFill="1" applyBorder="1" applyAlignment="1">
      <alignment horizontal="center"/>
    </xf>
    <xf numFmtId="0" fontId="9" fillId="0" borderId="0" xfId="0" applyFont="1" applyAlignment="1">
      <alignment horizontal="left"/>
    </xf>
    <xf numFmtId="0" fontId="9" fillId="0" borderId="0" xfId="0" applyFont="1" applyFill="1" applyAlignment="1">
      <alignment horizontal="left"/>
    </xf>
    <xf numFmtId="193" fontId="11" fillId="0" borderId="0" xfId="0" applyNumberFormat="1" applyFont="1" applyAlignment="1">
      <alignment horizontal="center"/>
    </xf>
    <xf numFmtId="0" fontId="11" fillId="0" borderId="0" xfId="0" applyNumberFormat="1" applyFont="1" applyAlignment="1">
      <alignment horizontal="left"/>
    </xf>
    <xf numFmtId="0" fontId="11" fillId="0" borderId="0" xfId="0" applyNumberFormat="1" applyFont="1" applyAlignment="1">
      <alignment horizontal="center"/>
    </xf>
    <xf numFmtId="0" fontId="35" fillId="34" borderId="0" xfId="0" applyNumberFormat="1"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46</xdr:row>
      <xdr:rowOff>57150</xdr:rowOff>
    </xdr:from>
    <xdr:to>
      <xdr:col>9</xdr:col>
      <xdr:colOff>0</xdr:colOff>
      <xdr:row>47</xdr:row>
      <xdr:rowOff>0</xdr:rowOff>
    </xdr:to>
    <xdr:sp>
      <xdr:nvSpPr>
        <xdr:cNvPr id="1" name="Text 8"/>
        <xdr:cNvSpPr txBox="1">
          <a:spLocks noChangeArrowheads="1"/>
        </xdr:cNvSpPr>
      </xdr:nvSpPr>
      <xdr:spPr>
        <a:xfrm>
          <a:off x="704850" y="9648825"/>
          <a:ext cx="4857750" cy="28575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2</xdr:col>
      <xdr:colOff>0</xdr:colOff>
      <xdr:row>13</xdr:row>
      <xdr:rowOff>0</xdr:rowOff>
    </xdr:from>
    <xdr:to>
      <xdr:col>7</xdr:col>
      <xdr:colOff>685800</xdr:colOff>
      <xdr:row>13</xdr:row>
      <xdr:rowOff>0</xdr:rowOff>
    </xdr:to>
    <xdr:sp>
      <xdr:nvSpPr>
        <xdr:cNvPr id="2" name="Text Box 17"/>
        <xdr:cNvSpPr txBox="1">
          <a:spLocks noChangeArrowheads="1"/>
        </xdr:cNvSpPr>
      </xdr:nvSpPr>
      <xdr:spPr>
        <a:xfrm>
          <a:off x="1371600" y="2895600"/>
          <a:ext cx="3505200"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2</xdr:col>
      <xdr:colOff>9525</xdr:colOff>
      <xdr:row>83</xdr:row>
      <xdr:rowOff>0</xdr:rowOff>
    </xdr:from>
    <xdr:to>
      <xdr:col>9</xdr:col>
      <xdr:colOff>0</xdr:colOff>
      <xdr:row>83</xdr:row>
      <xdr:rowOff>0</xdr:rowOff>
    </xdr:to>
    <xdr:sp>
      <xdr:nvSpPr>
        <xdr:cNvPr id="3" name="Text 4"/>
        <xdr:cNvSpPr txBox="1">
          <a:spLocks noChangeArrowheads="1"/>
        </xdr:cNvSpPr>
      </xdr:nvSpPr>
      <xdr:spPr>
        <a:xfrm>
          <a:off x="1381125" y="17478375"/>
          <a:ext cx="41814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83</xdr:row>
      <xdr:rowOff>0</xdr:rowOff>
    </xdr:from>
    <xdr:to>
      <xdr:col>7</xdr:col>
      <xdr:colOff>685800</xdr:colOff>
      <xdr:row>83</xdr:row>
      <xdr:rowOff>0</xdr:rowOff>
    </xdr:to>
    <xdr:sp>
      <xdr:nvSpPr>
        <xdr:cNvPr id="4" name="Text 6"/>
        <xdr:cNvSpPr txBox="1">
          <a:spLocks noChangeArrowheads="1"/>
        </xdr:cNvSpPr>
      </xdr:nvSpPr>
      <xdr:spPr>
        <a:xfrm>
          <a:off x="704850" y="17478375"/>
          <a:ext cx="417195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83</xdr:row>
      <xdr:rowOff>0</xdr:rowOff>
    </xdr:from>
    <xdr:to>
      <xdr:col>9</xdr:col>
      <xdr:colOff>19050</xdr:colOff>
      <xdr:row>83</xdr:row>
      <xdr:rowOff>0</xdr:rowOff>
    </xdr:to>
    <xdr:sp>
      <xdr:nvSpPr>
        <xdr:cNvPr id="5" name="Text 7"/>
        <xdr:cNvSpPr txBox="1">
          <a:spLocks noChangeArrowheads="1"/>
        </xdr:cNvSpPr>
      </xdr:nvSpPr>
      <xdr:spPr>
        <a:xfrm>
          <a:off x="695325" y="17478375"/>
          <a:ext cx="4886325"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46</xdr:row>
      <xdr:rowOff>57150</xdr:rowOff>
    </xdr:from>
    <xdr:to>
      <xdr:col>8</xdr:col>
      <xdr:colOff>9525</xdr:colOff>
      <xdr:row>47</xdr:row>
      <xdr:rowOff>0</xdr:rowOff>
    </xdr:to>
    <xdr:sp>
      <xdr:nvSpPr>
        <xdr:cNvPr id="6" name="Text 8"/>
        <xdr:cNvSpPr txBox="1">
          <a:spLocks noChangeArrowheads="1"/>
        </xdr:cNvSpPr>
      </xdr:nvSpPr>
      <xdr:spPr>
        <a:xfrm>
          <a:off x="704850" y="9648825"/>
          <a:ext cx="4181475" cy="28575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161925</xdr:colOff>
      <xdr:row>83</xdr:row>
      <xdr:rowOff>0</xdr:rowOff>
    </xdr:from>
    <xdr:to>
      <xdr:col>9</xdr:col>
      <xdr:colOff>0</xdr:colOff>
      <xdr:row>83</xdr:row>
      <xdr:rowOff>0</xdr:rowOff>
    </xdr:to>
    <xdr:sp>
      <xdr:nvSpPr>
        <xdr:cNvPr id="7" name="Text 10"/>
        <xdr:cNvSpPr txBox="1">
          <a:spLocks noChangeArrowheads="1"/>
        </xdr:cNvSpPr>
      </xdr:nvSpPr>
      <xdr:spPr>
        <a:xfrm>
          <a:off x="847725" y="17478375"/>
          <a:ext cx="4714875"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83</xdr:row>
      <xdr:rowOff>0</xdr:rowOff>
    </xdr:from>
    <xdr:to>
      <xdr:col>7</xdr:col>
      <xdr:colOff>685800</xdr:colOff>
      <xdr:row>83</xdr:row>
      <xdr:rowOff>0</xdr:rowOff>
    </xdr:to>
    <xdr:sp>
      <xdr:nvSpPr>
        <xdr:cNvPr id="8" name="Text 8"/>
        <xdr:cNvSpPr txBox="1">
          <a:spLocks noChangeArrowheads="1"/>
        </xdr:cNvSpPr>
      </xdr:nvSpPr>
      <xdr:spPr>
        <a:xfrm>
          <a:off x="704850" y="17478375"/>
          <a:ext cx="417195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83</xdr:row>
      <xdr:rowOff>0</xdr:rowOff>
    </xdr:from>
    <xdr:to>
      <xdr:col>7</xdr:col>
      <xdr:colOff>685800</xdr:colOff>
      <xdr:row>83</xdr:row>
      <xdr:rowOff>0</xdr:rowOff>
    </xdr:to>
    <xdr:sp>
      <xdr:nvSpPr>
        <xdr:cNvPr id="9" name="Text Box 29"/>
        <xdr:cNvSpPr txBox="1">
          <a:spLocks noChangeArrowheads="1"/>
        </xdr:cNvSpPr>
      </xdr:nvSpPr>
      <xdr:spPr>
        <a:xfrm>
          <a:off x="723900" y="17478375"/>
          <a:ext cx="41529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13</xdr:row>
      <xdr:rowOff>0</xdr:rowOff>
    </xdr:from>
    <xdr:to>
      <xdr:col>7</xdr:col>
      <xdr:colOff>685800</xdr:colOff>
      <xdr:row>13</xdr:row>
      <xdr:rowOff>0</xdr:rowOff>
    </xdr:to>
    <xdr:sp>
      <xdr:nvSpPr>
        <xdr:cNvPr id="10" name="Text Box 30"/>
        <xdr:cNvSpPr txBox="1">
          <a:spLocks noChangeArrowheads="1"/>
        </xdr:cNvSpPr>
      </xdr:nvSpPr>
      <xdr:spPr>
        <a:xfrm>
          <a:off x="1371600" y="2895600"/>
          <a:ext cx="3505200"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oneCellAnchor>
    <xdr:from>
      <xdr:col>3</xdr:col>
      <xdr:colOff>0</xdr:colOff>
      <xdr:row>83</xdr:row>
      <xdr:rowOff>0</xdr:rowOff>
    </xdr:from>
    <xdr:ext cx="76200" cy="161925"/>
    <xdr:sp fLocksText="0">
      <xdr:nvSpPr>
        <xdr:cNvPr id="11" name="Text Box 32"/>
        <xdr:cNvSpPr txBox="1">
          <a:spLocks noChangeArrowheads="1"/>
        </xdr:cNvSpPr>
      </xdr:nvSpPr>
      <xdr:spPr>
        <a:xfrm>
          <a:off x="2057400" y="174783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9525</xdr:colOff>
      <xdr:row>83</xdr:row>
      <xdr:rowOff>0</xdr:rowOff>
    </xdr:from>
    <xdr:to>
      <xdr:col>7</xdr:col>
      <xdr:colOff>685800</xdr:colOff>
      <xdr:row>83</xdr:row>
      <xdr:rowOff>0</xdr:rowOff>
    </xdr:to>
    <xdr:sp>
      <xdr:nvSpPr>
        <xdr:cNvPr id="12" name="Text Box 35"/>
        <xdr:cNvSpPr txBox="1">
          <a:spLocks noChangeArrowheads="1"/>
        </xdr:cNvSpPr>
      </xdr:nvSpPr>
      <xdr:spPr>
        <a:xfrm>
          <a:off x="695325" y="17478375"/>
          <a:ext cx="4181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83</xdr:row>
      <xdr:rowOff>0</xdr:rowOff>
    </xdr:from>
    <xdr:to>
      <xdr:col>8</xdr:col>
      <xdr:colOff>0</xdr:colOff>
      <xdr:row>83</xdr:row>
      <xdr:rowOff>0</xdr:rowOff>
    </xdr:to>
    <xdr:sp>
      <xdr:nvSpPr>
        <xdr:cNvPr id="1" name="Text 4"/>
        <xdr:cNvSpPr txBox="1">
          <a:spLocks noChangeArrowheads="1"/>
        </xdr:cNvSpPr>
      </xdr:nvSpPr>
      <xdr:spPr>
        <a:xfrm>
          <a:off x="561975" y="16811625"/>
          <a:ext cx="5353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0</xdr:row>
      <xdr:rowOff>0</xdr:rowOff>
    </xdr:from>
    <xdr:to>
      <xdr:col>6</xdr:col>
      <xdr:colOff>838200</xdr:colOff>
      <xdr:row>0</xdr:row>
      <xdr:rowOff>0</xdr:rowOff>
    </xdr:to>
    <xdr:sp>
      <xdr:nvSpPr>
        <xdr:cNvPr id="2" name="Text 6"/>
        <xdr:cNvSpPr txBox="1">
          <a:spLocks noChangeArrowheads="1"/>
        </xdr:cNvSpPr>
      </xdr:nvSpPr>
      <xdr:spPr>
        <a:xfrm>
          <a:off x="266700" y="0"/>
          <a:ext cx="539115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0</xdr:row>
      <xdr:rowOff>0</xdr:rowOff>
    </xdr:from>
    <xdr:to>
      <xdr:col>8</xdr:col>
      <xdr:colOff>19050</xdr:colOff>
      <xdr:row>0</xdr:row>
      <xdr:rowOff>0</xdr:rowOff>
    </xdr:to>
    <xdr:sp>
      <xdr:nvSpPr>
        <xdr:cNvPr id="3" name="Text 7"/>
        <xdr:cNvSpPr txBox="1">
          <a:spLocks noChangeArrowheads="1"/>
        </xdr:cNvSpPr>
      </xdr:nvSpPr>
      <xdr:spPr>
        <a:xfrm>
          <a:off x="257175" y="0"/>
          <a:ext cx="567690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0</xdr:row>
      <xdr:rowOff>0</xdr:rowOff>
    </xdr:from>
    <xdr:to>
      <xdr:col>8</xdr:col>
      <xdr:colOff>0</xdr:colOff>
      <xdr:row>0</xdr:row>
      <xdr:rowOff>0</xdr:rowOff>
    </xdr:to>
    <xdr:sp>
      <xdr:nvSpPr>
        <xdr:cNvPr id="4" name="Text 8"/>
        <xdr:cNvSpPr txBox="1">
          <a:spLocks noChangeArrowheads="1"/>
        </xdr:cNvSpPr>
      </xdr:nvSpPr>
      <xdr:spPr>
        <a:xfrm>
          <a:off x="266700" y="0"/>
          <a:ext cx="5648325" cy="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161925</xdr:colOff>
      <xdr:row>83</xdr:row>
      <xdr:rowOff>0</xdr:rowOff>
    </xdr:from>
    <xdr:to>
      <xdr:col>7</xdr:col>
      <xdr:colOff>114300</xdr:colOff>
      <xdr:row>83</xdr:row>
      <xdr:rowOff>0</xdr:rowOff>
    </xdr:to>
    <xdr:sp>
      <xdr:nvSpPr>
        <xdr:cNvPr id="5" name="Text 10"/>
        <xdr:cNvSpPr txBox="1">
          <a:spLocks noChangeArrowheads="1"/>
        </xdr:cNvSpPr>
      </xdr:nvSpPr>
      <xdr:spPr>
        <a:xfrm>
          <a:off x="409575" y="16811625"/>
          <a:ext cx="5505450"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0</xdr:row>
      <xdr:rowOff>0</xdr:rowOff>
    </xdr:from>
    <xdr:to>
      <xdr:col>6</xdr:col>
      <xdr:colOff>914400</xdr:colOff>
      <xdr:row>0</xdr:row>
      <xdr:rowOff>0</xdr:rowOff>
    </xdr:to>
    <xdr:sp>
      <xdr:nvSpPr>
        <xdr:cNvPr id="6" name="Text 11"/>
        <xdr:cNvSpPr txBox="1">
          <a:spLocks noChangeArrowheads="1"/>
        </xdr:cNvSpPr>
      </xdr:nvSpPr>
      <xdr:spPr>
        <a:xfrm>
          <a:off x="590550" y="0"/>
          <a:ext cx="5143500" cy="0"/>
        </a:xfrm>
        <a:prstGeom prst="rect">
          <a:avLst/>
        </a:prstGeom>
        <a:solidFill>
          <a:srgbClr val="FFFFFF"/>
        </a:solidFill>
        <a:ln w="1" cmpd="sng">
          <a:noFill/>
        </a:ln>
      </xdr:spPr>
      <xdr:txBody>
        <a:bodyPr vertOverflow="clip" wrap="square" lIns="45720" tIns="41148" rIns="0" bIns="0"/>
        <a:p>
          <a:pPr algn="l">
            <a:defRPr/>
          </a:pPr>
          <a:r>
            <a:rPr lang="en-US" cap="none" sz="2400" b="1" i="0" u="none" baseline="0">
              <a:solidFill>
                <a:srgbClr val="000000"/>
              </a:solidFill>
            </a:rPr>
            <a:t>Á r s r e i k n i n g u r   ___________
</a:t>
          </a:r>
        </a:p>
      </xdr:txBody>
    </xdr:sp>
    <xdr:clientData/>
  </xdr:twoCellAnchor>
  <xdr:twoCellAnchor>
    <xdr:from>
      <xdr:col>1</xdr:col>
      <xdr:colOff>19050</xdr:colOff>
      <xdr:row>0</xdr:row>
      <xdr:rowOff>0</xdr:rowOff>
    </xdr:from>
    <xdr:to>
      <xdr:col>6</xdr:col>
      <xdr:colOff>952500</xdr:colOff>
      <xdr:row>0</xdr:row>
      <xdr:rowOff>0</xdr:rowOff>
    </xdr:to>
    <xdr:sp>
      <xdr:nvSpPr>
        <xdr:cNvPr id="7" name="Text 8"/>
        <xdr:cNvSpPr txBox="1">
          <a:spLocks noChangeArrowheads="1"/>
        </xdr:cNvSpPr>
      </xdr:nvSpPr>
      <xdr:spPr>
        <a:xfrm>
          <a:off x="266700" y="0"/>
          <a:ext cx="550545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0</xdr:row>
      <xdr:rowOff>0</xdr:rowOff>
    </xdr:from>
    <xdr:to>
      <xdr:col>6</xdr:col>
      <xdr:colOff>895350</xdr:colOff>
      <xdr:row>0</xdr:row>
      <xdr:rowOff>0</xdr:rowOff>
    </xdr:to>
    <xdr:sp>
      <xdr:nvSpPr>
        <xdr:cNvPr id="8" name="Text Box 8"/>
        <xdr:cNvSpPr txBox="1">
          <a:spLocks noChangeArrowheads="1"/>
        </xdr:cNvSpPr>
      </xdr:nvSpPr>
      <xdr:spPr>
        <a:xfrm>
          <a:off x="285750" y="0"/>
          <a:ext cx="542925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0</xdr:row>
      <xdr:rowOff>0</xdr:rowOff>
    </xdr:from>
    <xdr:to>
      <xdr:col>6</xdr:col>
      <xdr:colOff>857250</xdr:colOff>
      <xdr:row>0</xdr:row>
      <xdr:rowOff>0</xdr:rowOff>
    </xdr:to>
    <xdr:sp>
      <xdr:nvSpPr>
        <xdr:cNvPr id="9" name="Text Box 9"/>
        <xdr:cNvSpPr txBox="1">
          <a:spLocks noChangeArrowheads="1"/>
        </xdr:cNvSpPr>
      </xdr:nvSpPr>
      <xdr:spPr>
        <a:xfrm>
          <a:off x="561975" y="0"/>
          <a:ext cx="5114925"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0</xdr:col>
      <xdr:colOff>228600</xdr:colOff>
      <xdr:row>0</xdr:row>
      <xdr:rowOff>0</xdr:rowOff>
    </xdr:from>
    <xdr:to>
      <xdr:col>7</xdr:col>
      <xdr:colOff>114300</xdr:colOff>
      <xdr:row>0</xdr:row>
      <xdr:rowOff>0</xdr:rowOff>
    </xdr:to>
    <xdr:sp>
      <xdr:nvSpPr>
        <xdr:cNvPr id="10" name="Text 9"/>
        <xdr:cNvSpPr txBox="1">
          <a:spLocks noChangeArrowheads="1"/>
        </xdr:cNvSpPr>
      </xdr:nvSpPr>
      <xdr:spPr>
        <a:xfrm>
          <a:off x="228600" y="0"/>
          <a:ext cx="56864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Ég undirritaður kjörinn skoðunarmaður reikninga -------------------------------------- sóknar, hef skoðað bókhald og ársreikning sóknarinnar fyrir árið             og ekkert fundið athugavert.</a:t>
          </a:r>
        </a:p>
      </xdr:txBody>
    </xdr:sp>
    <xdr:clientData/>
  </xdr:twoCellAnchor>
  <xdr:oneCellAnchor>
    <xdr:from>
      <xdr:col>2</xdr:col>
      <xdr:colOff>1495425</xdr:colOff>
      <xdr:row>0</xdr:row>
      <xdr:rowOff>0</xdr:rowOff>
    </xdr:from>
    <xdr:ext cx="76200" cy="200025"/>
    <xdr:sp fLocksText="0">
      <xdr:nvSpPr>
        <xdr:cNvPr id="11" name="Text Box 11"/>
        <xdr:cNvSpPr txBox="1">
          <a:spLocks noChangeArrowheads="1"/>
        </xdr:cNvSpPr>
      </xdr:nvSpPr>
      <xdr:spPr>
        <a:xfrm>
          <a:off x="2057400" y="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28575</xdr:colOff>
      <xdr:row>0</xdr:row>
      <xdr:rowOff>0</xdr:rowOff>
    </xdr:from>
    <xdr:to>
      <xdr:col>6</xdr:col>
      <xdr:colOff>923925</xdr:colOff>
      <xdr:row>0</xdr:row>
      <xdr:rowOff>0</xdr:rowOff>
    </xdr:to>
    <xdr:sp>
      <xdr:nvSpPr>
        <xdr:cNvPr id="12" name="Text 9"/>
        <xdr:cNvSpPr txBox="1">
          <a:spLocks noChangeArrowheads="1"/>
        </xdr:cNvSpPr>
      </xdr:nvSpPr>
      <xdr:spPr>
        <a:xfrm>
          <a:off x="276225" y="0"/>
          <a:ext cx="5467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sóknarnefnd til staðfestingar þann ____________
</a:t>
          </a:r>
          <a:r>
            <a:rPr lang="en-US" cap="none" sz="1200" b="0" i="0" u="none" baseline="0">
              <a:solidFill>
                <a:srgbClr val="000000"/>
              </a:solidFill>
              <a:latin typeface="Times New Roman"/>
              <a:ea typeface="Times New Roman"/>
              <a:cs typeface="Times New Roman"/>
            </a:rPr>
            <a:t>Í sóknarnefnd eru:</a:t>
          </a:r>
        </a:p>
      </xdr:txBody>
    </xdr:sp>
    <xdr:clientData/>
  </xdr:twoCellAnchor>
  <xdr:twoCellAnchor>
    <xdr:from>
      <xdr:col>1</xdr:col>
      <xdr:colOff>28575</xdr:colOff>
      <xdr:row>0</xdr:row>
      <xdr:rowOff>0</xdr:rowOff>
    </xdr:from>
    <xdr:to>
      <xdr:col>6</xdr:col>
      <xdr:colOff>981075</xdr:colOff>
      <xdr:row>0</xdr:row>
      <xdr:rowOff>0</xdr:rowOff>
    </xdr:to>
    <xdr:sp>
      <xdr:nvSpPr>
        <xdr:cNvPr id="13" name="Text 9"/>
        <xdr:cNvSpPr txBox="1">
          <a:spLocks noChangeArrowheads="1"/>
        </xdr:cNvSpPr>
      </xdr:nvSpPr>
      <xdr:spPr>
        <a:xfrm>
          <a:off x="276225" y="0"/>
          <a:ext cx="5524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aðalsafnaðarfund til staðfestingar þann ____________
</a:t>
          </a:r>
          <a:r>
            <a:rPr lang="en-US" cap="none" sz="1200" b="0" i="0" u="none" baseline="0">
              <a:solidFill>
                <a:srgbClr val="000000"/>
              </a:solidFill>
              <a:latin typeface="Times New Roman"/>
              <a:ea typeface="Times New Roman"/>
              <a:cs typeface="Times New Roman"/>
            </a:rPr>
            <a:t>og samþykktur þar samhljóða</a:t>
          </a:r>
        </a:p>
      </xdr:txBody>
    </xdr:sp>
    <xdr:clientData/>
  </xdr:twoCellAnchor>
  <xdr:twoCellAnchor>
    <xdr:from>
      <xdr:col>1</xdr:col>
      <xdr:colOff>9525</xdr:colOff>
      <xdr:row>84</xdr:row>
      <xdr:rowOff>0</xdr:rowOff>
    </xdr:from>
    <xdr:to>
      <xdr:col>6</xdr:col>
      <xdr:colOff>981075</xdr:colOff>
      <xdr:row>84</xdr:row>
      <xdr:rowOff>0</xdr:rowOff>
    </xdr:to>
    <xdr:sp>
      <xdr:nvSpPr>
        <xdr:cNvPr id="14" name="Text Box 14"/>
        <xdr:cNvSpPr txBox="1">
          <a:spLocks noChangeArrowheads="1"/>
        </xdr:cNvSpPr>
      </xdr:nvSpPr>
      <xdr:spPr>
        <a:xfrm>
          <a:off x="257175" y="17011650"/>
          <a:ext cx="5543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p>
      </xdr:txBody>
    </xdr:sp>
    <xdr:clientData/>
  </xdr:twoCellAnchor>
  <xdr:twoCellAnchor>
    <xdr:from>
      <xdr:col>1</xdr:col>
      <xdr:colOff>314325</xdr:colOff>
      <xdr:row>0</xdr:row>
      <xdr:rowOff>0</xdr:rowOff>
    </xdr:from>
    <xdr:to>
      <xdr:col>6</xdr:col>
      <xdr:colOff>981075</xdr:colOff>
      <xdr:row>0</xdr:row>
      <xdr:rowOff>0</xdr:rowOff>
    </xdr:to>
    <xdr:sp>
      <xdr:nvSpPr>
        <xdr:cNvPr id="15" name="Text Box 15"/>
        <xdr:cNvSpPr txBox="1">
          <a:spLocks noChangeArrowheads="1"/>
        </xdr:cNvSpPr>
      </xdr:nvSpPr>
      <xdr:spPr>
        <a:xfrm>
          <a:off x="561975" y="0"/>
          <a:ext cx="523875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Ársreikningi skal skilað fyrir 1. júní ár hvert, sbr. 5. gr. l. nr. 124/1997.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0</xdr:rowOff>
    </xdr:from>
    <xdr:to>
      <xdr:col>8</xdr:col>
      <xdr:colOff>0</xdr:colOff>
      <xdr:row>42</xdr:row>
      <xdr:rowOff>0</xdr:rowOff>
    </xdr:to>
    <xdr:sp>
      <xdr:nvSpPr>
        <xdr:cNvPr id="1" name="Text 4"/>
        <xdr:cNvSpPr txBox="1">
          <a:spLocks noChangeArrowheads="1"/>
        </xdr:cNvSpPr>
      </xdr:nvSpPr>
      <xdr:spPr>
        <a:xfrm>
          <a:off x="561975" y="8782050"/>
          <a:ext cx="56197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0</xdr:row>
      <xdr:rowOff>0</xdr:rowOff>
    </xdr:from>
    <xdr:to>
      <xdr:col>6</xdr:col>
      <xdr:colOff>838200</xdr:colOff>
      <xdr:row>0</xdr:row>
      <xdr:rowOff>0</xdr:rowOff>
    </xdr:to>
    <xdr:sp>
      <xdr:nvSpPr>
        <xdr:cNvPr id="2" name="Text 6"/>
        <xdr:cNvSpPr txBox="1">
          <a:spLocks noChangeArrowheads="1"/>
        </xdr:cNvSpPr>
      </xdr:nvSpPr>
      <xdr:spPr>
        <a:xfrm>
          <a:off x="266700" y="0"/>
          <a:ext cx="565785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0</xdr:row>
      <xdr:rowOff>0</xdr:rowOff>
    </xdr:from>
    <xdr:to>
      <xdr:col>8</xdr:col>
      <xdr:colOff>19050</xdr:colOff>
      <xdr:row>0</xdr:row>
      <xdr:rowOff>0</xdr:rowOff>
    </xdr:to>
    <xdr:sp>
      <xdr:nvSpPr>
        <xdr:cNvPr id="3" name="Text 7"/>
        <xdr:cNvSpPr txBox="1">
          <a:spLocks noChangeArrowheads="1"/>
        </xdr:cNvSpPr>
      </xdr:nvSpPr>
      <xdr:spPr>
        <a:xfrm>
          <a:off x="257175" y="0"/>
          <a:ext cx="594360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0</xdr:row>
      <xdr:rowOff>0</xdr:rowOff>
    </xdr:from>
    <xdr:to>
      <xdr:col>8</xdr:col>
      <xdr:colOff>0</xdr:colOff>
      <xdr:row>0</xdr:row>
      <xdr:rowOff>0</xdr:rowOff>
    </xdr:to>
    <xdr:sp>
      <xdr:nvSpPr>
        <xdr:cNvPr id="4" name="Text 8"/>
        <xdr:cNvSpPr txBox="1">
          <a:spLocks noChangeArrowheads="1"/>
        </xdr:cNvSpPr>
      </xdr:nvSpPr>
      <xdr:spPr>
        <a:xfrm>
          <a:off x="266700" y="0"/>
          <a:ext cx="5915025" cy="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161925</xdr:colOff>
      <xdr:row>42</xdr:row>
      <xdr:rowOff>0</xdr:rowOff>
    </xdr:from>
    <xdr:to>
      <xdr:col>7</xdr:col>
      <xdr:colOff>114300</xdr:colOff>
      <xdr:row>42</xdr:row>
      <xdr:rowOff>0</xdr:rowOff>
    </xdr:to>
    <xdr:sp>
      <xdr:nvSpPr>
        <xdr:cNvPr id="5" name="Text 10"/>
        <xdr:cNvSpPr txBox="1">
          <a:spLocks noChangeArrowheads="1"/>
        </xdr:cNvSpPr>
      </xdr:nvSpPr>
      <xdr:spPr>
        <a:xfrm>
          <a:off x="409575" y="8782050"/>
          <a:ext cx="5772150"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0</xdr:row>
      <xdr:rowOff>0</xdr:rowOff>
    </xdr:from>
    <xdr:to>
      <xdr:col>6</xdr:col>
      <xdr:colOff>914400</xdr:colOff>
      <xdr:row>0</xdr:row>
      <xdr:rowOff>0</xdr:rowOff>
    </xdr:to>
    <xdr:sp>
      <xdr:nvSpPr>
        <xdr:cNvPr id="6" name="Text 11"/>
        <xdr:cNvSpPr txBox="1">
          <a:spLocks noChangeArrowheads="1"/>
        </xdr:cNvSpPr>
      </xdr:nvSpPr>
      <xdr:spPr>
        <a:xfrm>
          <a:off x="590550" y="0"/>
          <a:ext cx="5410200" cy="0"/>
        </a:xfrm>
        <a:prstGeom prst="rect">
          <a:avLst/>
        </a:prstGeom>
        <a:solidFill>
          <a:srgbClr val="FFFFFF"/>
        </a:solidFill>
        <a:ln w="1" cmpd="sng">
          <a:noFill/>
        </a:ln>
      </xdr:spPr>
      <xdr:txBody>
        <a:bodyPr vertOverflow="clip" wrap="square" lIns="45720" tIns="41148" rIns="0" bIns="0"/>
        <a:p>
          <a:pPr algn="l">
            <a:defRPr/>
          </a:pPr>
          <a:r>
            <a:rPr lang="en-US" cap="none" sz="2400" b="1" i="0" u="none" baseline="0">
              <a:solidFill>
                <a:srgbClr val="000000"/>
              </a:solidFill>
            </a:rPr>
            <a:t>Á r s r e i k n i n g u r   ___________
</a:t>
          </a:r>
        </a:p>
      </xdr:txBody>
    </xdr:sp>
    <xdr:clientData/>
  </xdr:twoCellAnchor>
  <xdr:twoCellAnchor>
    <xdr:from>
      <xdr:col>1</xdr:col>
      <xdr:colOff>19050</xdr:colOff>
      <xdr:row>0</xdr:row>
      <xdr:rowOff>0</xdr:rowOff>
    </xdr:from>
    <xdr:to>
      <xdr:col>6</xdr:col>
      <xdr:colOff>952500</xdr:colOff>
      <xdr:row>0</xdr:row>
      <xdr:rowOff>0</xdr:rowOff>
    </xdr:to>
    <xdr:sp>
      <xdr:nvSpPr>
        <xdr:cNvPr id="7" name="Text 8"/>
        <xdr:cNvSpPr txBox="1">
          <a:spLocks noChangeArrowheads="1"/>
        </xdr:cNvSpPr>
      </xdr:nvSpPr>
      <xdr:spPr>
        <a:xfrm>
          <a:off x="266700" y="0"/>
          <a:ext cx="577215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0</xdr:row>
      <xdr:rowOff>0</xdr:rowOff>
    </xdr:from>
    <xdr:to>
      <xdr:col>6</xdr:col>
      <xdr:colOff>895350</xdr:colOff>
      <xdr:row>0</xdr:row>
      <xdr:rowOff>0</xdr:rowOff>
    </xdr:to>
    <xdr:sp>
      <xdr:nvSpPr>
        <xdr:cNvPr id="8" name="Text Box 8"/>
        <xdr:cNvSpPr txBox="1">
          <a:spLocks noChangeArrowheads="1"/>
        </xdr:cNvSpPr>
      </xdr:nvSpPr>
      <xdr:spPr>
        <a:xfrm>
          <a:off x="285750" y="0"/>
          <a:ext cx="569595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0</xdr:row>
      <xdr:rowOff>0</xdr:rowOff>
    </xdr:from>
    <xdr:to>
      <xdr:col>6</xdr:col>
      <xdr:colOff>857250</xdr:colOff>
      <xdr:row>0</xdr:row>
      <xdr:rowOff>0</xdr:rowOff>
    </xdr:to>
    <xdr:sp>
      <xdr:nvSpPr>
        <xdr:cNvPr id="9" name="Text Box 9"/>
        <xdr:cNvSpPr txBox="1">
          <a:spLocks noChangeArrowheads="1"/>
        </xdr:cNvSpPr>
      </xdr:nvSpPr>
      <xdr:spPr>
        <a:xfrm>
          <a:off x="561975" y="0"/>
          <a:ext cx="5381625"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0</xdr:col>
      <xdr:colOff>228600</xdr:colOff>
      <xdr:row>0</xdr:row>
      <xdr:rowOff>0</xdr:rowOff>
    </xdr:from>
    <xdr:to>
      <xdr:col>7</xdr:col>
      <xdr:colOff>114300</xdr:colOff>
      <xdr:row>0</xdr:row>
      <xdr:rowOff>0</xdr:rowOff>
    </xdr:to>
    <xdr:sp>
      <xdr:nvSpPr>
        <xdr:cNvPr id="10" name="Text 9"/>
        <xdr:cNvSpPr txBox="1">
          <a:spLocks noChangeArrowheads="1"/>
        </xdr:cNvSpPr>
      </xdr:nvSpPr>
      <xdr:spPr>
        <a:xfrm>
          <a:off x="228600" y="0"/>
          <a:ext cx="59531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Ég undirritaður kjörinn skoðunarmaður reikninga -------------------------------------- sóknar, hef skoðað bókhald og ársreikning sóknarinnar fyrir árið             og ekkert fundið athugavert.</a:t>
          </a:r>
        </a:p>
      </xdr:txBody>
    </xdr:sp>
    <xdr:clientData/>
  </xdr:twoCellAnchor>
  <xdr:oneCellAnchor>
    <xdr:from>
      <xdr:col>2</xdr:col>
      <xdr:colOff>1485900</xdr:colOff>
      <xdr:row>0</xdr:row>
      <xdr:rowOff>0</xdr:rowOff>
    </xdr:from>
    <xdr:ext cx="76200" cy="200025"/>
    <xdr:sp fLocksText="0">
      <xdr:nvSpPr>
        <xdr:cNvPr id="11" name="Text Box 11"/>
        <xdr:cNvSpPr txBox="1">
          <a:spLocks noChangeArrowheads="1"/>
        </xdr:cNvSpPr>
      </xdr:nvSpPr>
      <xdr:spPr>
        <a:xfrm>
          <a:off x="2047875" y="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28575</xdr:colOff>
      <xdr:row>0</xdr:row>
      <xdr:rowOff>0</xdr:rowOff>
    </xdr:from>
    <xdr:to>
      <xdr:col>6</xdr:col>
      <xdr:colOff>923925</xdr:colOff>
      <xdr:row>0</xdr:row>
      <xdr:rowOff>0</xdr:rowOff>
    </xdr:to>
    <xdr:sp>
      <xdr:nvSpPr>
        <xdr:cNvPr id="12" name="Text 9"/>
        <xdr:cNvSpPr txBox="1">
          <a:spLocks noChangeArrowheads="1"/>
        </xdr:cNvSpPr>
      </xdr:nvSpPr>
      <xdr:spPr>
        <a:xfrm>
          <a:off x="276225" y="0"/>
          <a:ext cx="5734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sóknarnefnd til staðfestingar þann ____________
</a:t>
          </a:r>
          <a:r>
            <a:rPr lang="en-US" cap="none" sz="1200" b="0" i="0" u="none" baseline="0">
              <a:solidFill>
                <a:srgbClr val="000000"/>
              </a:solidFill>
              <a:latin typeface="Times New Roman"/>
              <a:ea typeface="Times New Roman"/>
              <a:cs typeface="Times New Roman"/>
            </a:rPr>
            <a:t>Í sóknarnefnd eru:</a:t>
          </a:r>
        </a:p>
      </xdr:txBody>
    </xdr:sp>
    <xdr:clientData/>
  </xdr:twoCellAnchor>
  <xdr:twoCellAnchor>
    <xdr:from>
      <xdr:col>1</xdr:col>
      <xdr:colOff>28575</xdr:colOff>
      <xdr:row>0</xdr:row>
      <xdr:rowOff>0</xdr:rowOff>
    </xdr:from>
    <xdr:to>
      <xdr:col>6</xdr:col>
      <xdr:colOff>981075</xdr:colOff>
      <xdr:row>0</xdr:row>
      <xdr:rowOff>0</xdr:rowOff>
    </xdr:to>
    <xdr:sp>
      <xdr:nvSpPr>
        <xdr:cNvPr id="13" name="Text 9"/>
        <xdr:cNvSpPr txBox="1">
          <a:spLocks noChangeArrowheads="1"/>
        </xdr:cNvSpPr>
      </xdr:nvSpPr>
      <xdr:spPr>
        <a:xfrm>
          <a:off x="276225" y="0"/>
          <a:ext cx="57912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aðalsafnaðarfund til staðfestingar þann ____________
</a:t>
          </a:r>
          <a:r>
            <a:rPr lang="en-US" cap="none" sz="1200" b="0" i="0" u="none" baseline="0">
              <a:solidFill>
                <a:srgbClr val="000000"/>
              </a:solidFill>
              <a:latin typeface="Times New Roman"/>
              <a:ea typeface="Times New Roman"/>
              <a:cs typeface="Times New Roman"/>
            </a:rPr>
            <a:t>og samþykktur þar samhljóða</a:t>
          </a:r>
        </a:p>
      </xdr:txBody>
    </xdr:sp>
    <xdr:clientData/>
  </xdr:twoCellAnchor>
  <xdr:twoCellAnchor>
    <xdr:from>
      <xdr:col>1</xdr:col>
      <xdr:colOff>9525</xdr:colOff>
      <xdr:row>43</xdr:row>
      <xdr:rowOff>0</xdr:rowOff>
    </xdr:from>
    <xdr:to>
      <xdr:col>6</xdr:col>
      <xdr:colOff>981075</xdr:colOff>
      <xdr:row>43</xdr:row>
      <xdr:rowOff>0</xdr:rowOff>
    </xdr:to>
    <xdr:sp>
      <xdr:nvSpPr>
        <xdr:cNvPr id="14" name="Text Box 14"/>
        <xdr:cNvSpPr txBox="1">
          <a:spLocks noChangeArrowheads="1"/>
        </xdr:cNvSpPr>
      </xdr:nvSpPr>
      <xdr:spPr>
        <a:xfrm>
          <a:off x="257175" y="8982075"/>
          <a:ext cx="581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p>
      </xdr:txBody>
    </xdr:sp>
    <xdr:clientData/>
  </xdr:twoCellAnchor>
  <xdr:twoCellAnchor>
    <xdr:from>
      <xdr:col>1</xdr:col>
      <xdr:colOff>314325</xdr:colOff>
      <xdr:row>0</xdr:row>
      <xdr:rowOff>0</xdr:rowOff>
    </xdr:from>
    <xdr:to>
      <xdr:col>6</xdr:col>
      <xdr:colOff>981075</xdr:colOff>
      <xdr:row>0</xdr:row>
      <xdr:rowOff>0</xdr:rowOff>
    </xdr:to>
    <xdr:sp>
      <xdr:nvSpPr>
        <xdr:cNvPr id="15" name="Text Box 15"/>
        <xdr:cNvSpPr txBox="1">
          <a:spLocks noChangeArrowheads="1"/>
        </xdr:cNvSpPr>
      </xdr:nvSpPr>
      <xdr:spPr>
        <a:xfrm>
          <a:off x="561975" y="0"/>
          <a:ext cx="550545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Ársreikningi skal skilað fyrir 1. júní ár hvert, sbr. 5. gr. l. nr. 124/1997.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76200</xdr:rowOff>
    </xdr:from>
    <xdr:to>
      <xdr:col>3</xdr:col>
      <xdr:colOff>247650</xdr:colOff>
      <xdr:row>8</xdr:row>
      <xdr:rowOff>104775</xdr:rowOff>
    </xdr:to>
    <xdr:sp>
      <xdr:nvSpPr>
        <xdr:cNvPr id="1" name="Text Box 3"/>
        <xdr:cNvSpPr txBox="1">
          <a:spLocks noChangeArrowheads="1"/>
        </xdr:cNvSpPr>
      </xdr:nvSpPr>
      <xdr:spPr>
        <a:xfrm>
          <a:off x="142875" y="495300"/>
          <a:ext cx="5114925" cy="1000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Ársreikningurinn er í samræmi við lög og góða reikningsskilavenju. Við gerð ársreikningsins er í öllum meginatriðum fylgt sömu reikningskilaaðferðum og á fyrra ári. Ársreikningurinn er gerður eftir kostnaðarverðsaðferð reikningsskila með þeim frávikum að 
</a:t>
          </a:r>
          <a:r>
            <a:rPr lang="en-US" cap="none" sz="1000" b="0" i="0" u="none" baseline="0">
              <a:solidFill>
                <a:srgbClr val="000000"/>
              </a:solidFill>
              <a:latin typeface="MS Sans Serif"/>
              <a:ea typeface="MS Sans Serif"/>
              <a:cs typeface="MS Sans Serif"/>
            </a:rPr>
            <a:t>Kirkjubygging er færð á brunabótamati. Safnaðarheimili er fært á [brunabótamati/   kostnaðarverði]. Aðrar eignir eru færðar á kostnaðarverði. Eignir eru ekki afskrifaðar.  Breytingar á endurmati eru færðar á endurmatsreikningi.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36</xdr:row>
      <xdr:rowOff>133350</xdr:rowOff>
    </xdr:from>
    <xdr:to>
      <xdr:col>11</xdr:col>
      <xdr:colOff>476250</xdr:colOff>
      <xdr:row>37</xdr:row>
      <xdr:rowOff>19050</xdr:rowOff>
    </xdr:to>
    <xdr:sp>
      <xdr:nvSpPr>
        <xdr:cNvPr id="1" name="Text Box 1"/>
        <xdr:cNvSpPr txBox="1">
          <a:spLocks noChangeArrowheads="1"/>
        </xdr:cNvSpPr>
      </xdr:nvSpPr>
      <xdr:spPr>
        <a:xfrm flipH="1">
          <a:off x="7572375" y="7505700"/>
          <a:ext cx="28575" cy="8572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350" b="1" i="0" u="none" baseline="0">
              <a:solidFill>
                <a:srgbClr val="000000"/>
              </a:solidFill>
              <a:latin typeface="MS Sans Serif"/>
              <a:ea typeface="MS Sans Serif"/>
              <a:cs typeface="MS Sans Serif"/>
            </a:rPr>
            <a:t>Leiðbeiningar um reikningsskil sókna</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Skil á ársreikningi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Skila skal ársreikningi sókna  til Ríkisendurskoðunar samkvæmt lögum nr. 124/1997 og samkvæmt starfsreglum um prófasta til Biskupsstofu fyrir 1. júní ár hvert.  Eingöngu er tekið við ársreikningi á meðfylgjandi formi. Senda skal ársreikninginn  á rafrænu formi (reikningsskil2003@biskup.is) og einnig í pappírsformi með nauðsynlegum áritunum.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Áritani</a:t>
          </a:r>
          <a:r>
            <a:rPr lang="en-US" cap="none" sz="1200" b="0" i="0" u="none" baseline="0">
              <a:solidFill>
                <a:srgbClr val="000000"/>
              </a:solidFill>
              <a:latin typeface="MS Sans Serif"/>
              <a:ea typeface="MS Sans Serif"/>
              <a:cs typeface="MS Sans Serif"/>
            </a:rPr>
            <a:t>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Nauðsynlegt er að allir tilgreindir aðilar áriti ársreikninginn.  Hafi löggiltur endurskoðandi endurskoðað ársreikninginn og vottað hann með áritun sinni þarf sú áritun að fylgja með.  Í gildi eru lög um ársreikninga nr. 144/1994.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Ársreikningur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Færa skal fjárhæðir inn í skyggða reiti sundurliðunardálka ársreikningsins og varpast þá samtölur inn í rekstrar- og efnahagsreikning.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Rekstrarreikningur</a:t>
          </a:r>
          <a:r>
            <a:rPr lang="en-US" cap="none" sz="1000" b="1"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1.1 Sóknargjöld</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Hér eru færðar tekjur vegna sóknargjalda áður en framlag héraðssjóðs er greitt.  Fært á rekstrargrunni samkvæmt uppgjöri Fjársýslu ríkisins.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2.1.  Almennt safnaðarstarf</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Hér skal færa öll gjöld að meötöldum launum og launatengdum gjöldum eftir því sem við á.  
</a:t>
          </a:r>
          <a:r>
            <a:rPr lang="en-US" cap="none" sz="1000" b="0" i="0" u="none" baseline="0">
              <a:solidFill>
                <a:srgbClr val="000000"/>
              </a:solidFill>
              <a:latin typeface="MS Sans Serif"/>
              <a:ea typeface="MS Sans Serif"/>
              <a:cs typeface="MS Sans Serif"/>
            </a:rPr>
            <a:t>
</a:t>
          </a:r>
          <a:r>
            <a:rPr lang="en-US" cap="none" sz="1000" b="0" i="1" u="none" baseline="0">
              <a:solidFill>
                <a:srgbClr val="000000"/>
              </a:solidFill>
              <a:latin typeface="MS Sans Serif"/>
              <a:ea typeface="MS Sans Serif"/>
              <a:cs typeface="MS Sans Serif"/>
            </a:rPr>
            <a:t>2.1.1  Helgihald </a:t>
          </a:r>
          <a:r>
            <a:rPr lang="en-US" cap="none" sz="1000" b="0" i="0" u="none" baseline="0">
              <a:solidFill>
                <a:srgbClr val="000000"/>
              </a:solidFill>
              <a:latin typeface="MS Sans Serif"/>
              <a:ea typeface="MS Sans Serif"/>
              <a:cs typeface="MS Sans Serif"/>
            </a:rPr>
            <a:t> Undir þessum lið er færður kostnaður við guðsþjónustur, kyrrðarstundir o.fl.  Um er að ræða  kostnað vegna organista, kóra, hljóðfæraleikara, einsöngvara svo og sálmabækur, skreytingar og annað sem tilheyrar.
</a:t>
          </a:r>
          <a:r>
            <a:rPr lang="en-US" cap="none" sz="1000" b="0" i="0" u="none" baseline="0">
              <a:solidFill>
                <a:srgbClr val="000000"/>
              </a:solidFill>
              <a:latin typeface="MS Sans Serif"/>
              <a:ea typeface="MS Sans Serif"/>
              <a:cs typeface="MS Sans Serif"/>
            </a:rPr>
            <a:t>
</a:t>
          </a:r>
          <a:r>
            <a:rPr lang="en-US" cap="none" sz="1000" b="0" i="1" u="none" baseline="0">
              <a:solidFill>
                <a:srgbClr val="000000"/>
              </a:solidFill>
              <a:latin typeface="MS Sans Serif"/>
              <a:ea typeface="MS Sans Serif"/>
              <a:cs typeface="MS Sans Serif"/>
            </a:rPr>
            <a:t>2.1.2  Fræðsla  </a:t>
          </a:r>
          <a:r>
            <a:rPr lang="en-US" cap="none" sz="1000" b="0" i="0" u="none" baseline="0">
              <a:solidFill>
                <a:srgbClr val="000000"/>
              </a:solidFill>
              <a:latin typeface="MS Sans Serif"/>
              <a:ea typeface="MS Sans Serif"/>
              <a:cs typeface="MS Sans Serif"/>
            </a:rPr>
            <a:t>Hér er átt við kostnað vegna sunnudagaskóla, efniskostnað vegna barna- og æskulýðsstarfs.  Einnig kostnaður vegna fermingarfræðslu og fullorðinsfræðslu.
</a:t>
          </a:r>
          <a:r>
            <a:rPr lang="en-US" cap="none" sz="1000" b="0" i="0" u="none" baseline="0">
              <a:solidFill>
                <a:srgbClr val="000000"/>
              </a:solidFill>
              <a:latin typeface="MS Sans Serif"/>
              <a:ea typeface="MS Sans Serif"/>
              <a:cs typeface="MS Sans Serif"/>
            </a:rPr>
            <a:t>
</a:t>
          </a:r>
          <a:r>
            <a:rPr lang="en-US" cap="none" sz="1000" b="0" i="1" u="none" baseline="0">
              <a:solidFill>
                <a:srgbClr val="000000"/>
              </a:solidFill>
              <a:latin typeface="MS Sans Serif"/>
              <a:ea typeface="MS Sans Serif"/>
              <a:cs typeface="MS Sans Serif"/>
            </a:rPr>
            <a:t>2.1.3  Kærleiksþjónusta, líknar- og hjálparstarf </a:t>
          </a:r>
          <a:r>
            <a:rPr lang="en-US" cap="none" sz="1000" b="0" i="0" u="none" baseline="0">
              <a:solidFill>
                <a:srgbClr val="000000"/>
              </a:solidFill>
              <a:latin typeface="MS Sans Serif"/>
              <a:ea typeface="MS Sans Serif"/>
              <a:cs typeface="MS Sans Serif"/>
            </a:rPr>
            <a:t> Hér er einkum átt við heimsóknarþjónustu, opið hús fyrir aldraða og líknarstarf.  Hér eru færðir styrkir til hjálpar- og líknarstarfs.
</a:t>
          </a:r>
          <a:r>
            <a:rPr lang="en-US" cap="none" sz="1000" b="0" i="0" u="none" baseline="0">
              <a:solidFill>
                <a:srgbClr val="000000"/>
              </a:solidFill>
              <a:latin typeface="MS Sans Serif"/>
              <a:ea typeface="MS Sans Serif"/>
              <a:cs typeface="MS Sans Serif"/>
            </a:rPr>
            <a:t>
</a:t>
          </a:r>
          <a:r>
            <a:rPr lang="en-US" cap="none" sz="1000" b="0" i="1" u="none" baseline="0">
              <a:solidFill>
                <a:srgbClr val="000000"/>
              </a:solidFill>
              <a:latin typeface="MS Sans Serif"/>
              <a:ea typeface="MS Sans Serif"/>
              <a:cs typeface="MS Sans Serif"/>
            </a:rPr>
            <a:t>2.1.4  Annað safnaðarstarf </a:t>
          </a:r>
          <a:r>
            <a:rPr lang="en-US" cap="none" sz="1000" b="0" i="0" u="none" baseline="0">
              <a:solidFill>
                <a:srgbClr val="000000"/>
              </a:solidFill>
              <a:latin typeface="MS Sans Serif"/>
              <a:ea typeface="MS Sans Serif"/>
              <a:cs typeface="MS Sans Serif"/>
            </a:rPr>
            <a:t>  Annar kostnaður við safnaðarstarf er færður hér eins og kostnaður vegna tónlistar-, menningar- og listastarfs í kirkjunni.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a:t>
          </a:r>
          <a:r>
            <a:rPr lang="en-US" cap="none" sz="1200" b="1" i="0" u="none" baseline="0">
              <a:solidFill>
                <a:srgbClr val="000000"/>
              </a:solidFill>
              <a:latin typeface="MS Sans Serif"/>
              <a:ea typeface="MS Sans Serif"/>
              <a:cs typeface="MS Sans Serif"/>
            </a:rPr>
            <a:t>undurliðun launa</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Launaframtal skal vera í samræmi við laun og launatengd gjöld.  Vakin er athygli á því að Ríkisendurskoðun er heimilt að kalla eftir bókhaldsgögnum, þar með talið launaframtali. Óskað er eftir sundurliðun launa með ársreikningi í heildarlaun og launatengd gjöld annars vegar og hins vegar hvernig launagjöldin skiptast á rekstrarliði sem innifalin eru í liðum 2.1. til 2.4.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Efnahagsreikningur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Eignir sem eru ekki færðar í efnahagsreikning skal færa á eignaskrá.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3.1 Fasteignir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Fasteignir sókna skulu færðar á brunabótamati  í meðfylgjandi ársreikningi og árlegt endurmat þess fært í gegnum eigið fé.  Um reglulegar afskriftir í rekstrarreikningi er ekki að ræða.  Brunabótamat tekur til þeirra efnislegu verðmæta húseignar sem eyðilagst geta í eldi og miðast við byggingarkostnað að teknu tilliti til aldurs, slits, viðhalds og ástands eignarinnar að öðru leyti.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3.4 Bundnar innstæður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Sóknir sem hyggja á framkvæmdir, nýbyggingar eða endurbætur, geta lagt til hliðar í framkvæmdasjóð.
</a:t>
          </a:r>
          <a:r>
            <a:rPr lang="en-US" cap="none" sz="1000" b="1" i="0" u="none" baseline="0">
              <a:solidFill>
                <a:srgbClr val="000000"/>
              </a:solidFill>
              <a:latin typeface="MS Sans Serif"/>
              <a:ea typeface="MS Sans Serif"/>
              <a:cs typeface="MS Sans Serif"/>
            </a:rPr>
            <a:t>.3 Veðskuldir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Ef um veðskuldir er að ræða þarf að koma fram hvaða eign er að veði fyrir skuldinni.
</a:t>
          </a:r>
          <a:r>
            <a:rPr lang="en-US" cap="none" sz="1200" b="1" i="0" u="none" baseline="0">
              <a:solidFill>
                <a:srgbClr val="000000"/>
              </a:solidFill>
              <a:latin typeface="MS Sans Serif"/>
              <a:ea typeface="MS Sans Serif"/>
              <a:cs typeface="MS Sans Serif"/>
            </a:rPr>
            <a:t>gtímaskulda</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Óskað er eftir áætlun um hvernig langtímaskuldir greiðast á næstu árum (án vaxta).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95250</xdr:rowOff>
    </xdr:from>
    <xdr:to>
      <xdr:col>7</xdr:col>
      <xdr:colOff>590550</xdr:colOff>
      <xdr:row>13</xdr:row>
      <xdr:rowOff>171450</xdr:rowOff>
    </xdr:to>
    <xdr:sp>
      <xdr:nvSpPr>
        <xdr:cNvPr id="1" name="Text Box 1"/>
        <xdr:cNvSpPr txBox="1">
          <a:spLocks noChangeArrowheads="1"/>
        </xdr:cNvSpPr>
      </xdr:nvSpPr>
      <xdr:spPr>
        <a:xfrm>
          <a:off x="285750" y="333375"/>
          <a:ext cx="4667250" cy="2171700"/>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350" b="1" i="0" u="none" baseline="0">
              <a:solidFill>
                <a:srgbClr val="000000"/>
              </a:solidFill>
              <a:latin typeface="MS Sans Serif"/>
              <a:ea typeface="MS Sans Serif"/>
              <a:cs typeface="MS Sans Serif"/>
            </a:rPr>
            <a:t>Skráning fjárhagsupplýsinga</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Skráning hefst í flipanum "Sundurliðun" eftir því sem formið gefur tilefni til. Þaðan flytjast upplýsingar sjálfkrafa í flipann "Rekstur og efnahagur" Að því loknu er skráð í flipann "Sjóðsstreymi". Þar skal eingöngu skrá í skyggða reiti. Aðrar upplýsingar eiga að flytjast úr efnahags og rekstrarreikningum.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eikningsskil2003@biskup.is" TargetMode="External" /><Relationship Id="rId2" Type="http://schemas.openxmlformats.org/officeDocument/2006/relationships/hyperlink" Target="mailto:magnhildur@biskup.is"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3"/>
  <sheetViews>
    <sheetView showGridLines="0" showRowColHeaders="0" showOutlineSymbols="0" zoomScaleSheetLayoutView="100" zoomScalePageLayoutView="0" workbookViewId="0" topLeftCell="A1">
      <selection activeCell="G13" sqref="G13:H13"/>
    </sheetView>
  </sheetViews>
  <sheetFormatPr defaultColWidth="9.140625" defaultRowHeight="12.75"/>
  <cols>
    <col min="1" max="3" width="10.28125" style="93" customWidth="1"/>
    <col min="4" max="4" width="10.28125" style="192" customWidth="1"/>
    <col min="5" max="5" width="1.1484375" style="192" customWidth="1"/>
    <col min="6" max="6" width="10.28125" style="114" customWidth="1"/>
    <col min="7" max="7" width="10.28125" style="202" customWidth="1"/>
    <col min="8" max="8" width="10.28125" style="114" customWidth="1"/>
    <col min="9" max="9" width="10.28125" style="194" customWidth="1"/>
    <col min="10" max="12" width="10.28125" style="195" customWidth="1"/>
    <col min="13" max="16384" width="9.140625" style="195" customWidth="1"/>
  </cols>
  <sheetData>
    <row r="1" spans="6:8" ht="15.75">
      <c r="F1" s="110"/>
      <c r="G1" s="193"/>
      <c r="H1" s="110"/>
    </row>
    <row r="2" spans="6:8" ht="15.75">
      <c r="F2" s="110"/>
      <c r="G2" s="193"/>
      <c r="H2" s="110"/>
    </row>
    <row r="4" spans="6:8" ht="15.75">
      <c r="F4" s="110"/>
      <c r="G4" s="193"/>
      <c r="H4" s="110"/>
    </row>
    <row r="5" spans="6:8" ht="15.75">
      <c r="F5" s="110"/>
      <c r="G5" s="193"/>
      <c r="H5" s="110"/>
    </row>
    <row r="6" spans="6:8" ht="15.75">
      <c r="F6" s="110"/>
      <c r="G6" s="193"/>
      <c r="H6" s="110"/>
    </row>
    <row r="7" spans="6:8" ht="15.75">
      <c r="F7" s="110"/>
      <c r="G7" s="193"/>
      <c r="H7" s="110"/>
    </row>
    <row r="8" spans="6:8" ht="15.75">
      <c r="F8" s="110"/>
      <c r="G8" s="193"/>
      <c r="H8" s="110"/>
    </row>
    <row r="9" spans="6:8" ht="15.75">
      <c r="F9" s="110"/>
      <c r="G9" s="193"/>
      <c r="H9" s="110"/>
    </row>
    <row r="10" spans="6:8" ht="15.75">
      <c r="F10" s="110"/>
      <c r="G10" s="193"/>
      <c r="H10" s="110"/>
    </row>
    <row r="11" spans="6:8" ht="15.75">
      <c r="F11" s="110"/>
      <c r="G11" s="193"/>
      <c r="H11" s="110"/>
    </row>
    <row r="12" spans="6:8" ht="11.25" customHeight="1">
      <c r="F12" s="110"/>
      <c r="G12" s="193"/>
      <c r="H12" s="110"/>
    </row>
    <row r="13" spans="2:8" ht="46.5" customHeight="1">
      <c r="B13" s="271" t="s">
        <v>132</v>
      </c>
      <c r="C13" s="271"/>
      <c r="D13" s="271"/>
      <c r="E13" s="271"/>
      <c r="F13" s="271"/>
      <c r="G13" s="270">
        <v>2018</v>
      </c>
      <c r="H13" s="270"/>
    </row>
    <row r="14" spans="2:8" ht="15.75">
      <c r="B14" s="196" t="s">
        <v>0</v>
      </c>
      <c r="C14" s="196" t="s">
        <v>0</v>
      </c>
      <c r="D14" s="196"/>
      <c r="E14" s="196"/>
      <c r="F14" s="197" t="s">
        <v>0</v>
      </c>
      <c r="G14" s="198"/>
      <c r="H14" s="197"/>
    </row>
    <row r="15" spans="2:8" ht="15.75">
      <c r="B15" s="196"/>
      <c r="C15" s="196"/>
      <c r="D15" s="196"/>
      <c r="E15" s="196"/>
      <c r="F15" s="197"/>
      <c r="G15" s="198"/>
      <c r="H15" s="197"/>
    </row>
    <row r="16" spans="2:8" ht="15.75">
      <c r="B16" s="261"/>
      <c r="C16" s="261"/>
      <c r="D16" s="261"/>
      <c r="E16" s="261"/>
      <c r="F16" s="261"/>
      <c r="G16" s="261"/>
      <c r="H16" s="261"/>
    </row>
    <row r="17" spans="2:9" ht="15.75">
      <c r="B17" s="272" t="s">
        <v>133</v>
      </c>
      <c r="C17" s="272"/>
      <c r="D17" s="272"/>
      <c r="E17" s="272"/>
      <c r="F17" s="272"/>
      <c r="G17" s="272"/>
      <c r="H17" s="272"/>
      <c r="I17" s="199"/>
    </row>
    <row r="18" spans="2:8" ht="15.75">
      <c r="B18" s="196"/>
      <c r="C18" s="196"/>
      <c r="D18" s="196"/>
      <c r="E18" s="196"/>
      <c r="F18" s="197"/>
      <c r="G18" s="198"/>
      <c r="H18" s="197"/>
    </row>
    <row r="19" spans="2:8" ht="15.75">
      <c r="B19" s="261"/>
      <c r="C19" s="261"/>
      <c r="D19" s="261"/>
      <c r="E19" s="261"/>
      <c r="F19" s="261"/>
      <c r="G19" s="261"/>
      <c r="H19" s="261"/>
    </row>
    <row r="20" spans="2:9" ht="15.75">
      <c r="B20" s="272" t="s">
        <v>134</v>
      </c>
      <c r="C20" s="272"/>
      <c r="D20" s="272"/>
      <c r="E20" s="272"/>
      <c r="F20" s="272"/>
      <c r="G20" s="272"/>
      <c r="H20" s="272"/>
      <c r="I20" s="199"/>
    </row>
    <row r="21" spans="2:8" ht="15.75">
      <c r="B21" s="196"/>
      <c r="C21" s="196"/>
      <c r="D21" s="196"/>
      <c r="E21" s="196"/>
      <c r="F21" s="197"/>
      <c r="G21" s="198"/>
      <c r="H21" s="197"/>
    </row>
    <row r="22" spans="2:8" ht="15.75">
      <c r="B22" s="196"/>
      <c r="C22" s="196"/>
      <c r="D22" s="196"/>
      <c r="E22" s="196"/>
      <c r="F22" s="197"/>
      <c r="G22" s="198"/>
      <c r="H22" s="197"/>
    </row>
    <row r="23" spans="2:8" ht="15.75">
      <c r="B23" s="196"/>
      <c r="C23" s="196"/>
      <c r="D23" s="196"/>
      <c r="E23" s="196"/>
      <c r="F23" s="197"/>
      <c r="G23" s="198"/>
      <c r="H23" s="197"/>
    </row>
    <row r="24" spans="2:8" ht="15.75">
      <c r="B24" s="196"/>
      <c r="C24" s="196"/>
      <c r="D24" s="196"/>
      <c r="E24" s="196"/>
      <c r="F24" s="197"/>
      <c r="G24" s="198"/>
      <c r="H24" s="197"/>
    </row>
    <row r="25" spans="6:8" ht="15.75">
      <c r="F25" s="110"/>
      <c r="G25" s="193"/>
      <c r="H25" s="110"/>
    </row>
    <row r="26" spans="6:8" ht="15.75">
      <c r="F26" s="110"/>
      <c r="G26" s="193"/>
      <c r="H26" s="110"/>
    </row>
    <row r="27" spans="6:8" ht="15.75">
      <c r="F27" s="110"/>
      <c r="G27" s="193"/>
      <c r="H27" s="110"/>
    </row>
    <row r="28" spans="6:8" ht="15.75">
      <c r="F28" s="110"/>
      <c r="G28" s="193"/>
      <c r="H28" s="110"/>
    </row>
    <row r="29" spans="6:8" ht="15.75">
      <c r="F29" s="110"/>
      <c r="G29" s="193"/>
      <c r="H29" s="110"/>
    </row>
    <row r="30" spans="6:8" ht="15.75">
      <c r="F30" s="110"/>
      <c r="G30" s="193"/>
      <c r="H30" s="110"/>
    </row>
    <row r="31" spans="6:8" ht="15.75">
      <c r="F31" s="110"/>
      <c r="G31" s="193"/>
      <c r="H31" s="110"/>
    </row>
    <row r="32" spans="6:8" ht="15.75">
      <c r="F32" s="110"/>
      <c r="G32" s="193"/>
      <c r="H32" s="110"/>
    </row>
    <row r="33" spans="6:8" ht="15.75">
      <c r="F33" s="110"/>
      <c r="G33" s="193"/>
      <c r="H33" s="110"/>
    </row>
    <row r="34" spans="6:8" ht="17.25" customHeight="1">
      <c r="F34" s="110"/>
      <c r="G34" s="193"/>
      <c r="H34" s="110"/>
    </row>
    <row r="35" spans="6:8" ht="17.25" customHeight="1">
      <c r="F35" s="110"/>
      <c r="G35" s="193"/>
      <c r="H35" s="110"/>
    </row>
    <row r="36" spans="6:8" ht="17.25" customHeight="1">
      <c r="F36" s="110"/>
      <c r="G36" s="193"/>
      <c r="H36" s="110"/>
    </row>
    <row r="37" spans="6:8" ht="15.75">
      <c r="F37" s="110"/>
      <c r="G37" s="193"/>
      <c r="H37" s="110"/>
    </row>
    <row r="38" spans="3:8" ht="15.75">
      <c r="C38" s="200"/>
      <c r="F38" s="110"/>
      <c r="G38" s="193"/>
      <c r="H38" s="110"/>
    </row>
    <row r="39" spans="6:8" ht="15.75">
      <c r="F39" s="110"/>
      <c r="G39" s="193"/>
      <c r="H39" s="110"/>
    </row>
    <row r="40" spans="6:8" ht="15.75">
      <c r="F40" s="110"/>
      <c r="G40" s="193"/>
      <c r="H40" s="110"/>
    </row>
    <row r="41" spans="2:8" ht="15.75">
      <c r="B41" s="269" t="s">
        <v>135</v>
      </c>
      <c r="C41" s="269"/>
      <c r="D41" s="269"/>
      <c r="E41" s="269"/>
      <c r="F41" s="269"/>
      <c r="G41" s="269"/>
      <c r="H41" s="269"/>
    </row>
    <row r="42" spans="2:8" ht="15.75">
      <c r="B42" s="269" t="s">
        <v>57</v>
      </c>
      <c r="C42" s="269"/>
      <c r="D42" s="269"/>
      <c r="E42" s="269"/>
      <c r="F42" s="269"/>
      <c r="G42" s="269"/>
      <c r="H42" s="269"/>
    </row>
    <row r="43" spans="4:5" ht="15.75">
      <c r="D43" s="201"/>
      <c r="E43" s="201"/>
    </row>
    <row r="44" spans="4:5" ht="15.75">
      <c r="D44" s="201"/>
      <c r="E44" s="201"/>
    </row>
    <row r="45" spans="4:5" ht="15.75">
      <c r="D45" s="201"/>
      <c r="E45" s="201"/>
    </row>
    <row r="46" spans="1:9" s="203" customFormat="1" ht="18.75" customHeight="1">
      <c r="A46" s="93"/>
      <c r="B46" s="93"/>
      <c r="C46" s="93"/>
      <c r="D46" s="192"/>
      <c r="E46" s="192"/>
      <c r="F46" s="105"/>
      <c r="G46" s="109"/>
      <c r="H46" s="105"/>
      <c r="I46" s="194"/>
    </row>
    <row r="47" spans="1:9" s="204" customFormat="1" ht="27" customHeight="1">
      <c r="A47" s="93"/>
      <c r="B47" s="93"/>
      <c r="C47" s="93"/>
      <c r="D47" s="192"/>
      <c r="E47" s="192"/>
      <c r="F47" s="110"/>
      <c r="G47" s="193"/>
      <c r="H47" s="110"/>
      <c r="I47" s="194"/>
    </row>
    <row r="48" spans="1:9" s="203" customFormat="1" ht="14.25" customHeight="1">
      <c r="A48" s="93"/>
      <c r="B48" s="93"/>
      <c r="C48" s="93"/>
      <c r="D48" s="192"/>
      <c r="E48" s="192"/>
      <c r="F48" s="105"/>
      <c r="G48" s="109"/>
      <c r="H48" s="105"/>
      <c r="I48" s="194"/>
    </row>
    <row r="49" spans="1:9" s="203" customFormat="1" ht="14.25" customHeight="1">
      <c r="A49" s="93"/>
      <c r="B49" s="93"/>
      <c r="C49" s="93"/>
      <c r="D49" s="192"/>
      <c r="E49" s="192"/>
      <c r="F49" s="105"/>
      <c r="G49" s="109"/>
      <c r="H49" s="105"/>
      <c r="I49" s="194"/>
    </row>
    <row r="50" spans="1:9" s="203" customFormat="1" ht="14.25" customHeight="1">
      <c r="A50" s="93"/>
      <c r="B50" s="93"/>
      <c r="C50" s="93"/>
      <c r="D50" s="192"/>
      <c r="E50" s="192"/>
      <c r="F50" s="105"/>
      <c r="G50" s="109"/>
      <c r="H50" s="105"/>
      <c r="I50" s="194"/>
    </row>
    <row r="51" spans="1:9" s="203" customFormat="1" ht="14.25" customHeight="1">
      <c r="A51" s="93"/>
      <c r="B51" s="205" t="s">
        <v>26</v>
      </c>
      <c r="C51" s="205"/>
      <c r="D51" s="192"/>
      <c r="E51" s="192"/>
      <c r="F51" s="105"/>
      <c r="G51" s="109"/>
      <c r="H51" s="105"/>
      <c r="I51" s="194"/>
    </row>
    <row r="52" spans="1:9" s="203" customFormat="1" ht="14.25" customHeight="1">
      <c r="A52" s="93"/>
      <c r="B52" s="93"/>
      <c r="C52" s="93"/>
      <c r="D52" s="192"/>
      <c r="E52" s="192"/>
      <c r="F52" s="105"/>
      <c r="G52" s="109"/>
      <c r="H52" s="105"/>
      <c r="I52" s="194"/>
    </row>
    <row r="53" spans="1:9" s="203" customFormat="1" ht="14.25" customHeight="1">
      <c r="A53" s="278" t="str">
        <f>"Ég undirritaður kjörinn skoðunarmaður reikninga"</f>
        <v>Ég undirritaður kjörinn skoðunarmaður reikninga</v>
      </c>
      <c r="B53" s="278"/>
      <c r="C53" s="278"/>
      <c r="D53" s="278"/>
      <c r="E53" s="278"/>
      <c r="F53" s="274"/>
      <c r="G53" s="274"/>
      <c r="H53" s="274"/>
      <c r="I53" s="206" t="s">
        <v>137</v>
      </c>
    </row>
    <row r="54" spans="1:9" s="203" customFormat="1" ht="14.25" customHeight="1">
      <c r="A54" s="273" t="str">
        <f>"hef skoðað bókhald og ársreikning sóknarinnar fyrir árið "&amp;G13&amp;" og ekkert fundið athugavert."</f>
        <v>hef skoðað bókhald og ársreikning sóknarinnar fyrir árið 2018 og ekkert fundið athugavert.</v>
      </c>
      <c r="B54" s="273"/>
      <c r="C54" s="273"/>
      <c r="D54" s="273"/>
      <c r="E54" s="273"/>
      <c r="F54" s="273"/>
      <c r="G54" s="273"/>
      <c r="H54" s="273"/>
      <c r="I54" s="273"/>
    </row>
    <row r="55" spans="1:9" s="203" customFormat="1" ht="14.25" customHeight="1">
      <c r="A55" s="93"/>
      <c r="B55" s="93"/>
      <c r="C55" s="93"/>
      <c r="D55" s="192"/>
      <c r="E55" s="192"/>
      <c r="F55" s="105"/>
      <c r="G55" s="109"/>
      <c r="H55" s="105"/>
      <c r="I55" s="194"/>
    </row>
    <row r="56" spans="1:9" s="203" customFormat="1" ht="14.25" customHeight="1">
      <c r="A56" s="93"/>
      <c r="B56" s="93"/>
      <c r="C56" s="93"/>
      <c r="D56" s="192"/>
      <c r="E56" s="192"/>
      <c r="F56" s="105"/>
      <c r="G56" s="109"/>
      <c r="H56" s="105"/>
      <c r="I56" s="194"/>
    </row>
    <row r="57" spans="1:9" s="203" customFormat="1" ht="14.25" customHeight="1">
      <c r="A57" s="93"/>
      <c r="B57" s="277"/>
      <c r="C57" s="277"/>
      <c r="D57" s="277"/>
      <c r="E57" s="207"/>
      <c r="F57" s="208"/>
      <c r="G57" s="276"/>
      <c r="H57" s="276"/>
      <c r="I57" s="194"/>
    </row>
    <row r="58" spans="1:9" s="203" customFormat="1" ht="14.25" customHeight="1">
      <c r="A58" s="93"/>
      <c r="B58" s="275" t="s">
        <v>207</v>
      </c>
      <c r="C58" s="275"/>
      <c r="D58" s="275"/>
      <c r="E58" s="207"/>
      <c r="F58" s="209"/>
      <c r="G58" s="275" t="s">
        <v>31</v>
      </c>
      <c r="H58" s="275"/>
      <c r="I58" s="194"/>
    </row>
    <row r="59" spans="2:8" ht="15.75">
      <c r="B59" s="210"/>
      <c r="F59" s="110"/>
      <c r="G59" s="193"/>
      <c r="H59" s="110"/>
    </row>
    <row r="60" spans="2:9" s="205" customFormat="1" ht="20.25" customHeight="1">
      <c r="B60" s="261"/>
      <c r="C60" s="261"/>
      <c r="D60" s="261"/>
      <c r="E60" s="211"/>
      <c r="F60" s="261"/>
      <c r="G60" s="261"/>
      <c r="H60" s="261"/>
      <c r="I60" s="212"/>
    </row>
    <row r="61" spans="3:9" s="205" customFormat="1" ht="20.25" customHeight="1">
      <c r="C61" s="213" t="s">
        <v>208</v>
      </c>
      <c r="G61" s="213" t="s">
        <v>208</v>
      </c>
      <c r="I61" s="212"/>
    </row>
    <row r="62" spans="4:9" s="205" customFormat="1" ht="20.25" customHeight="1">
      <c r="D62" s="214"/>
      <c r="E62" s="214"/>
      <c r="F62" s="215"/>
      <c r="H62" s="111"/>
      <c r="I62" s="212"/>
    </row>
    <row r="63" spans="2:10" s="205" customFormat="1" ht="20.25" customHeight="1">
      <c r="B63" s="205" t="s">
        <v>32</v>
      </c>
      <c r="C63" s="216"/>
      <c r="D63" s="216"/>
      <c r="E63" s="216"/>
      <c r="F63" s="197"/>
      <c r="G63" s="217"/>
      <c r="H63" s="111"/>
      <c r="I63" s="218"/>
      <c r="J63" s="218"/>
    </row>
    <row r="64" spans="2:10" s="205" customFormat="1" ht="20.25" customHeight="1">
      <c r="B64" s="263" t="s">
        <v>212</v>
      </c>
      <c r="C64" s="263"/>
      <c r="D64" s="263"/>
      <c r="E64" s="263"/>
      <c r="F64" s="263"/>
      <c r="G64" s="263"/>
      <c r="H64" s="228"/>
      <c r="J64" s="218"/>
    </row>
    <row r="65" spans="2:10" s="205" customFormat="1" ht="20.25" customHeight="1">
      <c r="B65" s="219" t="s">
        <v>209</v>
      </c>
      <c r="C65" s="216"/>
      <c r="D65" s="216"/>
      <c r="E65" s="216"/>
      <c r="F65" s="197"/>
      <c r="G65" s="217"/>
      <c r="H65" s="111"/>
      <c r="I65" s="218"/>
      <c r="J65" s="218"/>
    </row>
    <row r="66" spans="3:9" s="205" customFormat="1" ht="20.25" customHeight="1">
      <c r="C66" s="216"/>
      <c r="D66" s="216"/>
      <c r="E66" s="216"/>
      <c r="F66" s="197"/>
      <c r="G66" s="217"/>
      <c r="H66" s="111"/>
      <c r="I66" s="212"/>
    </row>
    <row r="67" spans="2:9" s="205" customFormat="1" ht="15.75" customHeight="1">
      <c r="B67" s="251"/>
      <c r="C67" s="251"/>
      <c r="D67" s="251"/>
      <c r="E67" s="216"/>
      <c r="F67" s="262"/>
      <c r="G67" s="262"/>
      <c r="H67" s="262"/>
      <c r="I67" s="212"/>
    </row>
    <row r="68" s="205" customFormat="1" ht="15.75" customHeight="1">
      <c r="I68" s="212"/>
    </row>
    <row r="69" spans="2:9" s="205" customFormat="1" ht="15.75" customHeight="1">
      <c r="B69" s="268"/>
      <c r="C69" s="268"/>
      <c r="D69" s="268"/>
      <c r="E69" s="216"/>
      <c r="F69" s="262"/>
      <c r="G69" s="262"/>
      <c r="H69" s="262"/>
      <c r="I69" s="212"/>
    </row>
    <row r="70" s="194" customFormat="1" ht="15.75"/>
    <row r="71" spans="2:8" s="194" customFormat="1" ht="15.75">
      <c r="B71" s="268"/>
      <c r="C71" s="268"/>
      <c r="D71" s="268"/>
      <c r="E71" s="220"/>
      <c r="F71" s="267"/>
      <c r="G71" s="267"/>
      <c r="H71" s="267"/>
    </row>
    <row r="72" s="194" customFormat="1" ht="15.75"/>
    <row r="73" spans="3:8" s="194" customFormat="1" ht="15.75">
      <c r="C73" s="221"/>
      <c r="D73" s="220"/>
      <c r="E73" s="220"/>
      <c r="F73" s="267"/>
      <c r="G73" s="267"/>
      <c r="H73" s="267"/>
    </row>
    <row r="74" spans="2:8" s="194" customFormat="1" ht="15.75">
      <c r="B74" s="212" t="s">
        <v>27</v>
      </c>
      <c r="D74" s="220"/>
      <c r="E74" s="220"/>
      <c r="F74" s="193"/>
      <c r="G74" s="193"/>
      <c r="H74" s="193"/>
    </row>
    <row r="75" spans="2:8" s="194" customFormat="1" ht="15.75">
      <c r="B75" s="265" t="s">
        <v>211</v>
      </c>
      <c r="C75" s="265"/>
      <c r="D75" s="265"/>
      <c r="E75" s="265"/>
      <c r="F75" s="265"/>
      <c r="G75" s="265"/>
      <c r="H75" s="265"/>
    </row>
    <row r="76" spans="2:8" s="194" customFormat="1" ht="15.75">
      <c r="B76" s="264"/>
      <c r="C76" s="264"/>
      <c r="D76" s="266" t="s">
        <v>210</v>
      </c>
      <c r="E76" s="266"/>
      <c r="F76" s="266"/>
      <c r="G76" s="266"/>
      <c r="H76" s="266"/>
    </row>
    <row r="77" spans="3:8" s="194" customFormat="1" ht="15.75">
      <c r="C77" s="222"/>
      <c r="D77" s="220"/>
      <c r="E77" s="220"/>
      <c r="F77" s="193"/>
      <c r="G77" s="193"/>
      <c r="H77" s="193"/>
    </row>
    <row r="78" spans="3:8" s="194" customFormat="1" ht="15.75">
      <c r="C78" s="223"/>
      <c r="D78" s="224"/>
      <c r="E78" s="224"/>
      <c r="F78" s="193"/>
      <c r="G78" s="193"/>
      <c r="H78" s="193"/>
    </row>
    <row r="79" spans="3:8" s="194" customFormat="1" ht="15.75">
      <c r="C79" s="225"/>
      <c r="D79" s="224"/>
      <c r="E79" s="224"/>
      <c r="F79" s="193"/>
      <c r="G79" s="193"/>
      <c r="H79" s="193"/>
    </row>
    <row r="80" spans="3:9" s="205" customFormat="1" ht="14.25" customHeight="1">
      <c r="C80" s="216"/>
      <c r="D80" s="216"/>
      <c r="E80" s="216"/>
      <c r="I80" s="212"/>
    </row>
    <row r="81" spans="3:9" s="205" customFormat="1" ht="20.25" customHeight="1">
      <c r="C81" s="216"/>
      <c r="D81" s="216"/>
      <c r="E81" s="216"/>
      <c r="F81" s="262"/>
      <c r="G81" s="262"/>
      <c r="H81" s="262"/>
      <c r="I81" s="212"/>
    </row>
    <row r="82" spans="3:9" s="205" customFormat="1" ht="20.25" customHeight="1">
      <c r="C82" s="216"/>
      <c r="D82" s="216"/>
      <c r="E82" s="216"/>
      <c r="F82" s="226" t="s">
        <v>28</v>
      </c>
      <c r="G82" s="227"/>
      <c r="H82" s="227"/>
      <c r="I82" s="212"/>
    </row>
    <row r="83" spans="3:9" s="205" customFormat="1" ht="20.25" customHeight="1">
      <c r="C83" s="216"/>
      <c r="D83" s="216"/>
      <c r="E83" s="216"/>
      <c r="F83" s="216"/>
      <c r="G83" s="216"/>
      <c r="H83" s="216"/>
      <c r="I83" s="216"/>
    </row>
  </sheetData>
  <sheetProtection selectLockedCells="1"/>
  <mergeCells count="28">
    <mergeCell ref="A54:I54"/>
    <mergeCell ref="F53:H53"/>
    <mergeCell ref="F81:H81"/>
    <mergeCell ref="G58:H58"/>
    <mergeCell ref="B58:D58"/>
    <mergeCell ref="G57:H57"/>
    <mergeCell ref="B57:D57"/>
    <mergeCell ref="A53:E53"/>
    <mergeCell ref="B69:D69"/>
    <mergeCell ref="F69:H69"/>
    <mergeCell ref="B42:H42"/>
    <mergeCell ref="G13:H13"/>
    <mergeCell ref="B13:F13"/>
    <mergeCell ref="B17:H17"/>
    <mergeCell ref="B19:H19"/>
    <mergeCell ref="B16:H16"/>
    <mergeCell ref="B20:H20"/>
    <mergeCell ref="B41:H41"/>
    <mergeCell ref="B60:D60"/>
    <mergeCell ref="F60:H60"/>
    <mergeCell ref="F67:H67"/>
    <mergeCell ref="B64:G64"/>
    <mergeCell ref="B76:C76"/>
    <mergeCell ref="B75:H75"/>
    <mergeCell ref="D76:H76"/>
    <mergeCell ref="F71:H71"/>
    <mergeCell ref="F73:H73"/>
    <mergeCell ref="B71:D71"/>
  </mergeCells>
  <printOptions horizontalCentered="1" verticalCentered="1"/>
  <pageMargins left="0.7480314960629921" right="0.7480314960629921" top="0.984251968503937" bottom="0.98425196850393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Q380"/>
  <sheetViews>
    <sheetView showGridLines="0" showRowColHeaders="0" showOutlineSymbols="0" zoomScalePageLayoutView="0" workbookViewId="0" topLeftCell="A46">
      <selection activeCell="E5" sqref="E5"/>
    </sheetView>
  </sheetViews>
  <sheetFormatPr defaultColWidth="9.140625" defaultRowHeight="12.75"/>
  <cols>
    <col min="1" max="1" width="3.7109375" style="3" customWidth="1"/>
    <col min="2" max="2" width="4.7109375" style="3" customWidth="1"/>
    <col min="3" max="3" width="45.7109375" style="3" customWidth="1"/>
    <col min="4" max="4" width="1.7109375" style="8" customWidth="1"/>
    <col min="5" max="5" width="14.7109375" style="114" customWidth="1"/>
    <col min="6" max="6" width="1.7109375" style="0" customWidth="1"/>
    <col min="7" max="7" width="14.7109375" style="30" customWidth="1"/>
    <col min="8" max="8" width="1.7109375" style="5" customWidth="1"/>
    <col min="9" max="9" width="4.421875" style="1" customWidth="1"/>
    <col min="10" max="16384" width="9.140625" style="1" customWidth="1"/>
  </cols>
  <sheetData>
    <row r="1" spans="1:69" s="20" customFormat="1" ht="22.5" customHeight="1">
      <c r="A1" s="279" t="str">
        <f>"Rekstrarreikningur fyrir árið "&amp;'Forsíða og áritun'!G13</f>
        <v>Rekstrarreikningur fyrir árið 2018</v>
      </c>
      <c r="B1" s="279"/>
      <c r="C1" s="279"/>
      <c r="D1" s="279"/>
      <c r="E1" s="279"/>
      <c r="F1" s="279"/>
      <c r="G1" s="279"/>
      <c r="H1" s="153"/>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row>
    <row r="2" spans="1:69" s="2" customFormat="1" ht="15.75">
      <c r="A2" s="3"/>
      <c r="B2" s="3"/>
      <c r="C2" s="5"/>
      <c r="D2" s="3"/>
      <c r="E2" s="93"/>
      <c r="F2"/>
      <c r="G2" s="3"/>
      <c r="H2" s="5"/>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9" s="2" customFormat="1" ht="15.75">
      <c r="A3" s="3"/>
      <c r="B3" s="3"/>
      <c r="C3" s="5"/>
      <c r="D3" s="3"/>
      <c r="E3" s="93"/>
      <c r="F3"/>
      <c r="G3" s="3"/>
      <c r="H3" s="5"/>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row>
    <row r="4" spans="1:69" s="2" customFormat="1" ht="15.75">
      <c r="A4" s="3"/>
      <c r="B4" s="3"/>
      <c r="C4" s="5"/>
      <c r="D4" s="3"/>
      <c r="E4" s="93"/>
      <c r="F4"/>
      <c r="G4" s="3"/>
      <c r="H4" s="5"/>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row>
    <row r="5" spans="1:69" s="2" customFormat="1" ht="18.75">
      <c r="A5" s="62" t="s">
        <v>21</v>
      </c>
      <c r="B5" s="281" t="s">
        <v>1</v>
      </c>
      <c r="C5" s="281"/>
      <c r="D5" s="34"/>
      <c r="E5" s="94">
        <f>'Forsíða og áritun'!$G$13</f>
        <v>2018</v>
      </c>
      <c r="F5"/>
      <c r="G5" s="89">
        <f>E5-1</f>
        <v>2017</v>
      </c>
      <c r="H5" s="5"/>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row>
    <row r="6" spans="2:69" s="19" customFormat="1" ht="15" customHeight="1">
      <c r="B6" s="63"/>
      <c r="C6" s="64"/>
      <c r="D6" s="34"/>
      <c r="E6" s="95"/>
      <c r="F6"/>
      <c r="G6" s="84"/>
      <c r="H6" s="67"/>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2:69" s="63" customFormat="1" ht="15" customHeight="1">
      <c r="B7" s="74" t="s">
        <v>22</v>
      </c>
      <c r="C7" s="85" t="s">
        <v>33</v>
      </c>
      <c r="D7" s="34"/>
      <c r="E7" s="96">
        <f>Sundurliðun!C17</f>
        <v>0</v>
      </c>
      <c r="F7"/>
      <c r="G7" s="96">
        <f>Sundurliðun!D17</f>
        <v>0</v>
      </c>
      <c r="H7" s="79"/>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row>
    <row r="8" spans="2:69" s="19" customFormat="1" ht="15" customHeight="1">
      <c r="B8" s="87" t="s">
        <v>23</v>
      </c>
      <c r="C8" s="85" t="s">
        <v>43</v>
      </c>
      <c r="D8" s="34"/>
      <c r="E8" s="96">
        <f>Sundurliðun!C26</f>
        <v>0</v>
      </c>
      <c r="F8"/>
      <c r="G8" s="96">
        <f>Sundurliðun!D26</f>
        <v>0</v>
      </c>
      <c r="H8" s="67"/>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row>
    <row r="9" spans="2:69" s="19" customFormat="1" ht="15" customHeight="1">
      <c r="B9" s="74" t="s">
        <v>24</v>
      </c>
      <c r="C9" s="85" t="s">
        <v>11</v>
      </c>
      <c r="D9" s="34"/>
      <c r="E9" s="96">
        <f>Sundurliðun!C33</f>
        <v>0</v>
      </c>
      <c r="F9"/>
      <c r="G9" s="96">
        <f>Sundurliðun!D33</f>
        <v>0</v>
      </c>
      <c r="H9" s="67"/>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3:69" s="19" customFormat="1" ht="16.5" customHeight="1" thickBot="1">
      <c r="C10" s="88" t="s">
        <v>34</v>
      </c>
      <c r="D10" s="34"/>
      <c r="E10" s="155">
        <f>SUM(E7:E9)</f>
        <v>0</v>
      </c>
      <c r="F10" s="156"/>
      <c r="G10" s="157">
        <f>SUM(G7:G9)</f>
        <v>0</v>
      </c>
      <c r="H10" s="67"/>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row>
    <row r="11" spans="1:69" s="2" customFormat="1" ht="16.5" customHeight="1" thickTop="1">
      <c r="A11" s="3"/>
      <c r="B11" s="3"/>
      <c r="C11" s="34"/>
      <c r="D11" s="34"/>
      <c r="E11" s="99"/>
      <c r="F11"/>
      <c r="G11" s="17"/>
      <c r="H11" s="5"/>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row>
    <row r="12" spans="1:69" s="2" customFormat="1" ht="16.5" customHeight="1">
      <c r="A12" s="3"/>
      <c r="B12" s="3"/>
      <c r="C12" s="34"/>
      <c r="D12" s="34"/>
      <c r="E12" s="99"/>
      <c r="F12"/>
      <c r="G12" s="17"/>
      <c r="H12" s="5"/>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row>
    <row r="13" spans="1:69" s="2" customFormat="1" ht="18.75">
      <c r="A13" s="33" t="s">
        <v>25</v>
      </c>
      <c r="B13" s="280" t="s">
        <v>42</v>
      </c>
      <c r="C13" s="280"/>
      <c r="D13" s="34"/>
      <c r="E13" s="99"/>
      <c r="F13"/>
      <c r="G13" s="17"/>
      <c r="H13" s="5"/>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row>
    <row r="14" spans="3:69" s="19" customFormat="1" ht="15.75">
      <c r="C14" s="73"/>
      <c r="D14" s="34"/>
      <c r="E14" s="97"/>
      <c r="F14"/>
      <c r="G14" s="66"/>
      <c r="H14" s="67"/>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row>
    <row r="15" spans="2:69" s="19" customFormat="1" ht="15" customHeight="1">
      <c r="B15" s="74" t="s">
        <v>38</v>
      </c>
      <c r="C15" s="85" t="s">
        <v>35</v>
      </c>
      <c r="D15" s="34"/>
      <c r="E15" s="100">
        <f>Sundurliðun!C42</f>
        <v>0</v>
      </c>
      <c r="F15"/>
      <c r="G15" s="100">
        <f>Sundurliðun!D42</f>
        <v>0</v>
      </c>
      <c r="H15" s="67"/>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row>
    <row r="16" spans="1:69" s="63" customFormat="1" ht="15.75">
      <c r="A16" s="19"/>
      <c r="B16" s="74" t="s">
        <v>39</v>
      </c>
      <c r="C16" s="85" t="s">
        <v>45</v>
      </c>
      <c r="D16" s="34"/>
      <c r="E16" s="101">
        <f>Sundurliðun!C48</f>
        <v>0</v>
      </c>
      <c r="F16"/>
      <c r="G16" s="101">
        <f>Sundurliðun!D48</f>
        <v>0</v>
      </c>
      <c r="H16" s="79"/>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row>
    <row r="17" spans="1:69" s="63" customFormat="1" ht="15.75">
      <c r="A17" s="19"/>
      <c r="B17" s="19" t="s">
        <v>46</v>
      </c>
      <c r="C17" s="85" t="s">
        <v>47</v>
      </c>
      <c r="D17" s="34"/>
      <c r="E17" s="101">
        <f>Sundurliðun!C54</f>
        <v>0</v>
      </c>
      <c r="F17"/>
      <c r="G17" s="101">
        <f>Sundurliðun!D54</f>
        <v>0</v>
      </c>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row>
    <row r="18" spans="2:69" s="19" customFormat="1" ht="15.75">
      <c r="B18" s="74" t="s">
        <v>41</v>
      </c>
      <c r="C18" s="85" t="s">
        <v>36</v>
      </c>
      <c r="D18" s="34"/>
      <c r="E18" s="101">
        <f>Sundurliðun!C67</f>
        <v>0</v>
      </c>
      <c r="F18"/>
      <c r="G18" s="101">
        <f>Sundurliðun!D67</f>
        <v>0</v>
      </c>
      <c r="H18" s="67"/>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row>
    <row r="19" spans="2:69" s="19" customFormat="1" ht="15.75">
      <c r="B19" s="68"/>
      <c r="C19" s="82" t="s">
        <v>37</v>
      </c>
      <c r="D19" s="34"/>
      <c r="E19" s="158">
        <f>SUM(E15:E18)</f>
        <v>0</v>
      </c>
      <c r="F19" s="156"/>
      <c r="G19" s="159">
        <f>SUM(G15:G18)</f>
        <v>0</v>
      </c>
      <c r="H19" s="67"/>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row>
    <row r="20" spans="2:69" s="19" customFormat="1" ht="15.75">
      <c r="B20" s="68"/>
      <c r="C20" s="82"/>
      <c r="D20" s="34"/>
      <c r="E20" s="96"/>
      <c r="F20"/>
      <c r="G20" s="70"/>
      <c r="H20" s="67"/>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row>
    <row r="21" spans="2:69" s="19" customFormat="1" ht="15.75">
      <c r="B21" s="19" t="s">
        <v>0</v>
      </c>
      <c r="C21" s="69"/>
      <c r="D21" s="34"/>
      <c r="E21" s="96"/>
      <c r="F21"/>
      <c r="G21" s="70"/>
      <c r="H21" s="67"/>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row>
    <row r="22" spans="2:69" s="19" customFormat="1" ht="15.75">
      <c r="B22" s="83" t="s">
        <v>59</v>
      </c>
      <c r="D22" s="34"/>
      <c r="E22" s="161">
        <f>SUM(E10-E19)</f>
        <v>0</v>
      </c>
      <c r="F22" s="156"/>
      <c r="G22" s="162">
        <f>SUM(G10-G19)</f>
        <v>0</v>
      </c>
      <c r="H22" s="67"/>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row>
    <row r="23" spans="3:69" s="19" customFormat="1" ht="15.75">
      <c r="C23" s="69"/>
      <c r="D23" s="34"/>
      <c r="E23" s="96"/>
      <c r="F23"/>
      <c r="G23" s="70"/>
      <c r="H23" s="67"/>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row>
    <row r="24" spans="1:69" s="19" customFormat="1" ht="13.5" customHeight="1">
      <c r="A24" s="63"/>
      <c r="D24" s="34"/>
      <c r="E24" s="101"/>
      <c r="F24"/>
      <c r="G24" s="77"/>
      <c r="H24" s="67"/>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row>
    <row r="25" spans="1:69" s="63" customFormat="1" ht="15.75">
      <c r="A25" s="19"/>
      <c r="B25" s="74" t="s">
        <v>58</v>
      </c>
      <c r="C25" s="85" t="s">
        <v>60</v>
      </c>
      <c r="D25" s="34"/>
      <c r="E25" s="102">
        <f>Sundurliðun!C75</f>
        <v>0</v>
      </c>
      <c r="F25"/>
      <c r="G25" s="102">
        <f>Sundurliðun!D75</f>
        <v>0</v>
      </c>
      <c r="H25" s="79"/>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row>
    <row r="26" spans="1:69" s="63" customFormat="1" ht="15.75">
      <c r="A26" s="19"/>
      <c r="B26" s="81"/>
      <c r="D26" s="34"/>
      <c r="E26" s="103"/>
      <c r="F26"/>
      <c r="G26" s="78"/>
      <c r="H26" s="79"/>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row>
    <row r="27" spans="4:69" s="19" customFormat="1" ht="15.75">
      <c r="D27" s="34"/>
      <c r="E27" s="101"/>
      <c r="F27"/>
      <c r="G27" s="77"/>
      <c r="H27" s="67"/>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row>
    <row r="28" spans="2:69" s="19" customFormat="1" ht="16.5" thickBot="1">
      <c r="B28" s="63" t="s">
        <v>61</v>
      </c>
      <c r="D28" s="34"/>
      <c r="E28" s="171">
        <f>SUM(E22+E25)</f>
        <v>0</v>
      </c>
      <c r="F28" s="156"/>
      <c r="G28" s="172">
        <f>SUM(G22+G25)</f>
        <v>0</v>
      </c>
      <c r="H28" s="67"/>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row>
    <row r="29" spans="2:69" ht="16.5" thickTop="1">
      <c r="B29" s="4"/>
      <c r="D29" s="34"/>
      <c r="E29" s="104"/>
      <c r="G29" s="36"/>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row>
    <row r="30" spans="2:69" ht="15.75">
      <c r="B30" s="4"/>
      <c r="D30" s="34"/>
      <c r="E30" s="104"/>
      <c r="G30" s="36"/>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row>
    <row r="31" spans="2:69" ht="15.75">
      <c r="B31" s="4"/>
      <c r="E31" s="104"/>
      <c r="G31" s="36"/>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row>
    <row r="32" spans="1:69" s="20" customFormat="1" ht="22.5" customHeight="1">
      <c r="A32" s="279" t="str">
        <f>"Efnahagsreikningur 31. desember  "&amp;'Forsíða og áritun'!G13</f>
        <v>Efnahagsreikningur 31. desember  2018</v>
      </c>
      <c r="B32" s="279"/>
      <c r="C32" s="279"/>
      <c r="D32" s="279"/>
      <c r="E32" s="279"/>
      <c r="F32" s="279"/>
      <c r="G32" s="279"/>
      <c r="H32" s="153"/>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row>
    <row r="33" spans="5:69" ht="15.75">
      <c r="E33" s="105"/>
      <c r="G33" s="13"/>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row>
    <row r="34" spans="5:69" ht="15.75">
      <c r="E34" s="105"/>
      <c r="G34" s="13"/>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row>
    <row r="35" spans="1:69" ht="18.75">
      <c r="A35" s="33" t="s">
        <v>29</v>
      </c>
      <c r="B35" s="33" t="s">
        <v>2</v>
      </c>
      <c r="C35" s="4"/>
      <c r="D35" s="236"/>
      <c r="E35" s="94">
        <f>'Forsíða og áritun'!$G$13</f>
        <v>2018</v>
      </c>
      <c r="G35" s="89">
        <f>E35-1</f>
        <v>2017</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row>
    <row r="36" spans="4:69" ht="15.75">
      <c r="D36" s="237"/>
      <c r="E36" s="106"/>
      <c r="G36" s="16"/>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row>
    <row r="37" spans="2:69" s="19" customFormat="1" ht="15">
      <c r="B37" s="63" t="s">
        <v>78</v>
      </c>
      <c r="C37" s="64"/>
      <c r="D37" s="238"/>
      <c r="E37" s="107"/>
      <c r="F37"/>
      <c r="G37" s="65"/>
      <c r="H37" s="67"/>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2:69" s="19" customFormat="1" ht="15">
      <c r="B38" s="92" t="s">
        <v>113</v>
      </c>
      <c r="C38" s="85" t="s">
        <v>14</v>
      </c>
      <c r="D38" s="238"/>
      <c r="E38" s="140">
        <f>Sundurliðun!C101</f>
        <v>0</v>
      </c>
      <c r="F38"/>
      <c r="G38" s="140">
        <f>Sundurliðun!D101</f>
        <v>0</v>
      </c>
      <c r="H38" s="67"/>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row>
    <row r="39" spans="2:69" s="19" customFormat="1" ht="15">
      <c r="B39" s="92" t="s">
        <v>114</v>
      </c>
      <c r="C39" s="69" t="s">
        <v>15</v>
      </c>
      <c r="D39" s="238"/>
      <c r="E39" s="140">
        <f>Sundurliðun!C106</f>
        <v>0</v>
      </c>
      <c r="F39"/>
      <c r="G39" s="140">
        <f>Sundurliðun!D106</f>
        <v>0</v>
      </c>
      <c r="H39" s="67"/>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row>
    <row r="40" spans="2:69" s="19" customFormat="1" ht="15">
      <c r="B40" s="92" t="s">
        <v>115</v>
      </c>
      <c r="C40" s="69" t="s">
        <v>129</v>
      </c>
      <c r="D40" s="238"/>
      <c r="E40" s="140">
        <f>Sundurliðun!C110</f>
        <v>0</v>
      </c>
      <c r="F40"/>
      <c r="G40" s="140">
        <f>Sundurliðun!D110</f>
        <v>0</v>
      </c>
      <c r="H40" s="67"/>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row>
    <row r="41" spans="2:69" s="19" customFormat="1" ht="15">
      <c r="B41" s="92" t="s">
        <v>116</v>
      </c>
      <c r="C41" s="69" t="s">
        <v>128</v>
      </c>
      <c r="D41" s="238"/>
      <c r="E41" s="140">
        <f>Sundurliðun!C115</f>
        <v>0</v>
      </c>
      <c r="F41"/>
      <c r="G41" s="140">
        <f>Sundurliðun!D115</f>
        <v>0</v>
      </c>
      <c r="H41" s="67"/>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row>
    <row r="42" spans="2:69" s="19" customFormat="1" ht="15">
      <c r="B42" s="71"/>
      <c r="C42" s="82" t="s">
        <v>77</v>
      </c>
      <c r="D42" s="236"/>
      <c r="E42" s="163">
        <f>SUM(E38:E41)</f>
        <v>0</v>
      </c>
      <c r="F42" s="156"/>
      <c r="G42" s="164">
        <f>SUM(G38:G41)</f>
        <v>0</v>
      </c>
      <c r="H42" s="67"/>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row>
    <row r="43" spans="4:69" s="19" customFormat="1" ht="18" customHeight="1">
      <c r="D43" s="238"/>
      <c r="E43" s="107"/>
      <c r="F43"/>
      <c r="G43" s="65"/>
      <c r="H43" s="67"/>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row>
    <row r="44" spans="2:69" s="19" customFormat="1" ht="15">
      <c r="B44" s="63" t="s">
        <v>3</v>
      </c>
      <c r="C44" s="64"/>
      <c r="D44" s="238"/>
      <c r="E44" s="107"/>
      <c r="F44"/>
      <c r="G44" s="65"/>
      <c r="H44" s="67"/>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row>
    <row r="45" spans="2:69" s="19" customFormat="1" ht="15.75" customHeight="1">
      <c r="B45" s="92" t="s">
        <v>117</v>
      </c>
      <c r="C45" s="85" t="s">
        <v>13</v>
      </c>
      <c r="D45" s="238"/>
      <c r="E45" s="140">
        <f>Sundurliðun!C118</f>
        <v>0</v>
      </c>
      <c r="F45"/>
      <c r="G45" s="140">
        <f>Sundurliðun!D118</f>
        <v>0</v>
      </c>
      <c r="H45" s="67"/>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row>
    <row r="46" spans="2:69" s="19" customFormat="1" ht="15.75" customHeight="1">
      <c r="B46" s="92" t="s">
        <v>118</v>
      </c>
      <c r="C46" s="85" t="s">
        <v>141</v>
      </c>
      <c r="D46" s="238"/>
      <c r="E46" s="140">
        <f>Sundurliðun!C119</f>
        <v>0</v>
      </c>
      <c r="F46"/>
      <c r="G46" s="140">
        <f>Sundurliðun!D119</f>
        <v>0</v>
      </c>
      <c r="H46" s="67"/>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row>
    <row r="47" spans="2:69" s="19" customFormat="1" ht="15.75" customHeight="1">
      <c r="B47" s="92" t="s">
        <v>119</v>
      </c>
      <c r="C47" s="85" t="s">
        <v>142</v>
      </c>
      <c r="D47" s="238"/>
      <c r="E47" s="140">
        <f>Sundurliðun!C120</f>
        <v>0</v>
      </c>
      <c r="F47"/>
      <c r="G47" s="140">
        <f>Sundurliðun!D120</f>
        <v>0</v>
      </c>
      <c r="H47" s="67"/>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row>
    <row r="48" spans="2:69" s="19" customFormat="1" ht="15.75" customHeight="1">
      <c r="B48" s="92" t="s">
        <v>120</v>
      </c>
      <c r="C48" s="85" t="s">
        <v>143</v>
      </c>
      <c r="D48" s="238"/>
      <c r="E48" s="241">
        <f>Sundurliðun!C121</f>
        <v>0</v>
      </c>
      <c r="F48" s="242"/>
      <c r="G48" s="241">
        <f>Sundurliðun!D121</f>
        <v>0</v>
      </c>
      <c r="H48" s="67"/>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2:69" s="19" customFormat="1" ht="15.75" customHeight="1">
      <c r="B49" s="92"/>
      <c r="C49" s="85"/>
      <c r="D49" s="238"/>
      <c r="E49" s="140">
        <f>SUM(E45:E48)</f>
        <v>0</v>
      </c>
      <c r="F49" s="96"/>
      <c r="G49" s="140">
        <f>SUM(G45:G48)</f>
        <v>0</v>
      </c>
      <c r="H49" s="67"/>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2:69" s="19" customFormat="1" ht="15.75" customHeight="1">
      <c r="B50" s="92" t="s">
        <v>130</v>
      </c>
      <c r="C50" s="85" t="s">
        <v>12</v>
      </c>
      <c r="D50" s="238"/>
      <c r="E50" s="140">
        <f>Sundurliðun!C122</f>
        <v>0</v>
      </c>
      <c r="F50" s="242"/>
      <c r="G50" s="140">
        <f>Sundurliðun!D122</f>
        <v>0</v>
      </c>
      <c r="H50" s="67"/>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3:69" s="19" customFormat="1" ht="15">
      <c r="C51" s="91" t="s">
        <v>4</v>
      </c>
      <c r="D51" s="236"/>
      <c r="E51" s="163">
        <f>+E50+E49</f>
        <v>0</v>
      </c>
      <c r="F51" s="243"/>
      <c r="G51" s="163">
        <f>+G50+G49</f>
        <v>0</v>
      </c>
      <c r="H51" s="67"/>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3:69" s="19" customFormat="1" ht="15">
      <c r="C52" s="72"/>
      <c r="D52" s="238"/>
      <c r="E52" s="97"/>
      <c r="F52"/>
      <c r="G52" s="66"/>
      <c r="H52" s="67"/>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row>
    <row r="53" spans="2:69" s="19" customFormat="1" ht="15.75" thickBot="1">
      <c r="B53" s="63" t="s">
        <v>5</v>
      </c>
      <c r="C53" s="64"/>
      <c r="D53" s="238"/>
      <c r="E53" s="165">
        <f>E42+E51</f>
        <v>0</v>
      </c>
      <c r="F53" s="156"/>
      <c r="G53" s="166">
        <f>G42+G51</f>
        <v>0</v>
      </c>
      <c r="H53" s="67"/>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row>
    <row r="54" spans="3:69" s="19" customFormat="1" ht="15.75" thickTop="1">
      <c r="C54" s="72"/>
      <c r="D54" s="238"/>
      <c r="E54" s="97"/>
      <c r="F54"/>
      <c r="G54" s="66"/>
      <c r="H54" s="67"/>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5" spans="3:69" s="19" customFormat="1" ht="15">
      <c r="C55" s="72"/>
      <c r="D55" s="238"/>
      <c r="E55" s="97"/>
      <c r="F55"/>
      <c r="G55" s="66"/>
      <c r="H55" s="67"/>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row>
    <row r="56" spans="1:69" s="19" customFormat="1" ht="15.75" customHeight="1">
      <c r="A56" s="4" t="s">
        <v>30</v>
      </c>
      <c r="B56" s="33" t="s">
        <v>6</v>
      </c>
      <c r="C56" s="4"/>
      <c r="D56" s="237"/>
      <c r="E56" s="108"/>
      <c r="F56"/>
      <c r="G56" s="18"/>
      <c r="H56" s="5"/>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row>
    <row r="57" spans="2:69" ht="15.75">
      <c r="B57" s="4"/>
      <c r="C57" s="4"/>
      <c r="D57" s="237"/>
      <c r="E57" s="108"/>
      <c r="G57" s="18"/>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row>
    <row r="58" spans="2:69" s="3" customFormat="1" ht="15.75">
      <c r="B58" s="4" t="s">
        <v>8</v>
      </c>
      <c r="C58" s="15"/>
      <c r="D58" s="192"/>
      <c r="E58" s="109"/>
      <c r="F58"/>
      <c r="G58" s="14"/>
      <c r="H58" s="5"/>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row>
    <row r="59" spans="2:69" s="3" customFormat="1" ht="15.75">
      <c r="B59" s="90" t="s">
        <v>122</v>
      </c>
      <c r="C59" s="85" t="s">
        <v>79</v>
      </c>
      <c r="D59" s="192"/>
      <c r="E59" s="98">
        <f>Sundurliðun!C128</f>
        <v>0</v>
      </c>
      <c r="F59"/>
      <c r="G59" s="98">
        <f>Sundurliðun!D128</f>
        <v>0</v>
      </c>
      <c r="H59" s="5"/>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row>
    <row r="60" spans="2:69" s="3" customFormat="1" ht="15.75">
      <c r="B60" s="90" t="s">
        <v>121</v>
      </c>
      <c r="C60" s="85" t="s">
        <v>80</v>
      </c>
      <c r="D60" s="192"/>
      <c r="E60" s="98">
        <f>Sundurliðun!C133</f>
        <v>0</v>
      </c>
      <c r="F60"/>
      <c r="G60" s="98">
        <f>Sundurliðun!D133</f>
        <v>0</v>
      </c>
      <c r="H60" s="5"/>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row>
    <row r="61" spans="3:69" s="3" customFormat="1" ht="15.75">
      <c r="C61" s="51" t="s">
        <v>9</v>
      </c>
      <c r="D61" s="237"/>
      <c r="E61" s="167">
        <f>SUM(E59:E60)</f>
        <v>0</v>
      </c>
      <c r="F61" s="156"/>
      <c r="G61" s="168">
        <f>SUM(G59:G60)</f>
        <v>0</v>
      </c>
      <c r="H61" s="5"/>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row>
    <row r="62" spans="1:69" s="19" customFormat="1" ht="16.5" customHeight="1">
      <c r="A62" s="3"/>
      <c r="B62" s="3"/>
      <c r="C62" s="3"/>
      <c r="D62" s="192"/>
      <c r="E62" s="105"/>
      <c r="F62"/>
      <c r="G62" s="13"/>
      <c r="H62" s="5"/>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row>
    <row r="63" spans="2:69" ht="15.75">
      <c r="B63" s="4" t="s">
        <v>16</v>
      </c>
      <c r="C63" s="9"/>
      <c r="D63" s="192"/>
      <c r="E63" s="105"/>
      <c r="G63" s="13"/>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row>
    <row r="64" spans="2:69" ht="15.75">
      <c r="B64" s="90" t="s">
        <v>123</v>
      </c>
      <c r="C64" s="85" t="s">
        <v>17</v>
      </c>
      <c r="D64" s="192"/>
      <c r="E64" s="98">
        <f>Sundurliðun!C136</f>
        <v>0</v>
      </c>
      <c r="F64" s="98"/>
      <c r="G64" s="98">
        <f>Sundurliðun!D136</f>
        <v>0</v>
      </c>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row>
    <row r="65" spans="2:69" ht="15.75">
      <c r="B65" s="90" t="s">
        <v>124</v>
      </c>
      <c r="C65" s="85" t="s">
        <v>18</v>
      </c>
      <c r="D65" s="192"/>
      <c r="E65" s="98">
        <f>Sundurliðun!C137</f>
        <v>0</v>
      </c>
      <c r="G65" s="98">
        <f>Sundurliðun!D137</f>
        <v>0</v>
      </c>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row>
    <row r="66" spans="3:69" ht="15.75">
      <c r="C66" s="51" t="s">
        <v>19</v>
      </c>
      <c r="D66" s="237"/>
      <c r="E66" s="167">
        <f>SUM(E64:E65)</f>
        <v>0</v>
      </c>
      <c r="F66" s="156"/>
      <c r="G66" s="168">
        <f>SUM(G64:G65)</f>
        <v>0</v>
      </c>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row>
    <row r="67" spans="3:69" ht="15.75">
      <c r="C67" s="12"/>
      <c r="D67" s="192"/>
      <c r="E67" s="105"/>
      <c r="G67" s="13"/>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row>
    <row r="68" spans="2:69" ht="15.75" customHeight="1">
      <c r="B68" s="4" t="s">
        <v>7</v>
      </c>
      <c r="C68" s="12"/>
      <c r="D68" s="192"/>
      <c r="E68" s="105"/>
      <c r="G68" s="13"/>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row>
    <row r="69" spans="2:69" ht="15.75" customHeight="1">
      <c r="B69" s="90" t="s">
        <v>125</v>
      </c>
      <c r="C69" s="85" t="s">
        <v>88</v>
      </c>
      <c r="D69" s="192"/>
      <c r="E69" s="98">
        <f>Sundurliðun!C138</f>
        <v>0</v>
      </c>
      <c r="G69" s="98">
        <f>Sundurliðun!D138</f>
        <v>0</v>
      </c>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row>
    <row r="70" spans="2:69" ht="15.75" customHeight="1">
      <c r="B70" s="90" t="s">
        <v>126</v>
      </c>
      <c r="C70" s="85" t="s">
        <v>89</v>
      </c>
      <c r="D70" s="192"/>
      <c r="E70" s="98">
        <f>Sundurliðun!C139</f>
        <v>0</v>
      </c>
      <c r="G70" s="98">
        <f>Sundurliðun!D139</f>
        <v>0</v>
      </c>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row>
    <row r="71" spans="2:69" ht="15.75" customHeight="1">
      <c r="B71" s="90" t="s">
        <v>127</v>
      </c>
      <c r="C71" s="85" t="s">
        <v>87</v>
      </c>
      <c r="D71" s="192" t="s">
        <v>0</v>
      </c>
      <c r="E71" s="244">
        <f>Sundurliðun!C141</f>
        <v>0</v>
      </c>
      <c r="F71" s="242"/>
      <c r="G71" s="244">
        <f>Sundurliðun!D141</f>
        <v>0</v>
      </c>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row>
    <row r="72" spans="2:69" ht="15.75" customHeight="1">
      <c r="B72" s="90"/>
      <c r="C72" s="85"/>
      <c r="D72" s="192"/>
      <c r="E72" s="98">
        <f>SUM(E69:E71)</f>
        <v>0</v>
      </c>
      <c r="F72" s="98"/>
      <c r="G72" s="98">
        <f>SUM(G69:G71)</f>
        <v>0</v>
      </c>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row>
    <row r="73" spans="2:69" ht="15.75" customHeight="1">
      <c r="B73" s="90" t="s">
        <v>222</v>
      </c>
      <c r="C73" s="85" t="s">
        <v>223</v>
      </c>
      <c r="D73" s="192"/>
      <c r="E73" s="98">
        <f>Sundurliðun!C140</f>
        <v>0</v>
      </c>
      <c r="G73" s="98">
        <f>Sundurliðun!D140</f>
        <v>0</v>
      </c>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row>
    <row r="74" spans="3:69" ht="15.75" customHeight="1">
      <c r="C74" s="40" t="s">
        <v>20</v>
      </c>
      <c r="D74" s="237"/>
      <c r="E74" s="167">
        <f>+E72+E73</f>
        <v>0</v>
      </c>
      <c r="F74" s="156"/>
      <c r="G74" s="168">
        <f>+G73+G72</f>
        <v>0</v>
      </c>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row>
    <row r="75" spans="3:69" ht="15.75" customHeight="1">
      <c r="C75" s="15"/>
      <c r="D75" s="192"/>
      <c r="E75" s="109"/>
      <c r="G75" s="14"/>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row>
    <row r="76" spans="2:69" ht="15.75" customHeight="1" thickBot="1">
      <c r="B76" s="4" t="s">
        <v>10</v>
      </c>
      <c r="C76" s="9"/>
      <c r="D76" s="192"/>
      <c r="E76" s="169">
        <f>E61+E66+E74</f>
        <v>0</v>
      </c>
      <c r="F76" s="156"/>
      <c r="G76" s="170">
        <f>G61+G66+G74</f>
        <v>0</v>
      </c>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row>
    <row r="77" spans="4:69" ht="16.5" thickTop="1">
      <c r="D77" s="192"/>
      <c r="E77" s="110"/>
      <c r="G77" s="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row>
    <row r="78" spans="2:69" ht="15.75">
      <c r="B78" s="4" t="s">
        <v>0</v>
      </c>
      <c r="C78" s="4"/>
      <c r="D78" s="237"/>
      <c r="E78" s="111"/>
      <c r="F78" s="111"/>
      <c r="G78" s="111"/>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row>
    <row r="79" spans="2:69" ht="15.75">
      <c r="B79" s="4"/>
      <c r="C79" s="4"/>
      <c r="D79" s="237"/>
      <c r="E79" s="111"/>
      <c r="G79" s="21"/>
      <c r="H79" s="21"/>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row>
    <row r="80" spans="1:69" ht="15.75">
      <c r="A80" s="43"/>
      <c r="B80" s="53"/>
      <c r="C80" s="53"/>
      <c r="D80" s="54"/>
      <c r="E80" s="112"/>
      <c r="F80" s="112"/>
      <c r="G80" s="61"/>
      <c r="H80" s="52"/>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row>
    <row r="81" spans="1:69" ht="15.75">
      <c r="A81" s="43"/>
      <c r="B81" s="53"/>
      <c r="C81" s="53"/>
      <c r="D81" s="54"/>
      <c r="E81" s="112"/>
      <c r="F81" s="112"/>
      <c r="G81" s="61"/>
      <c r="H81" s="52"/>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row>
    <row r="82" spans="1:69" ht="15.75">
      <c r="A82" s="43"/>
      <c r="B82" s="53"/>
      <c r="C82" s="53"/>
      <c r="D82" s="54"/>
      <c r="E82" s="112"/>
      <c r="F82" s="112"/>
      <c r="G82" s="61"/>
      <c r="H82" s="52"/>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row>
    <row r="83" spans="1:69" s="3" customFormat="1" ht="15.75">
      <c r="A83" s="43"/>
      <c r="B83" s="53"/>
      <c r="C83" s="53"/>
      <c r="D83" s="54"/>
      <c r="E83" s="112"/>
      <c r="F83" s="112"/>
      <c r="G83" s="61"/>
      <c r="H83" s="52"/>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row>
    <row r="84" spans="1:69" ht="15.75">
      <c r="A84" s="43"/>
      <c r="B84" s="43"/>
      <c r="C84" s="43"/>
      <c r="D84" s="55"/>
      <c r="E84" s="113"/>
      <c r="F84" s="113"/>
      <c r="G84" s="56"/>
      <c r="H84" s="52"/>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row>
    <row r="85" spans="1:69" ht="15.75">
      <c r="A85" s="43"/>
      <c r="B85" s="43"/>
      <c r="C85" s="43"/>
      <c r="D85" s="55"/>
      <c r="E85" s="113"/>
      <c r="F85" s="113"/>
      <c r="G85" s="56"/>
      <c r="H85" s="52"/>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row>
    <row r="86" spans="1:69" ht="15.75">
      <c r="A86" s="43"/>
      <c r="B86" s="43"/>
      <c r="C86" s="43"/>
      <c r="D86" s="55"/>
      <c r="E86" s="113"/>
      <c r="F86" s="113"/>
      <c r="G86" s="56"/>
      <c r="H86" s="52"/>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row>
    <row r="87" spans="1:69" ht="15.75">
      <c r="A87" s="43"/>
      <c r="B87" s="43"/>
      <c r="C87" s="43"/>
      <c r="D87" s="55"/>
      <c r="E87" s="113"/>
      <c r="F87" s="113"/>
      <c r="G87" s="56"/>
      <c r="H87" s="52"/>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row>
    <row r="88" spans="1:69" ht="15.75">
      <c r="A88" s="43"/>
      <c r="B88" s="43"/>
      <c r="C88" s="43"/>
      <c r="D88" s="55"/>
      <c r="E88" s="113"/>
      <c r="F88" s="113"/>
      <c r="G88" s="56"/>
      <c r="H88" s="52"/>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row>
    <row r="89" spans="1:69" ht="15.75">
      <c r="A89" s="43"/>
      <c r="B89" s="43"/>
      <c r="C89" s="43"/>
      <c r="D89" s="55"/>
      <c r="E89" s="113"/>
      <c r="F89" s="113"/>
      <c r="G89" s="56"/>
      <c r="H89" s="52"/>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row>
    <row r="90" spans="1:69" ht="15.75">
      <c r="A90" s="43"/>
      <c r="B90" s="43"/>
      <c r="C90" s="43"/>
      <c r="D90" s="55"/>
      <c r="E90" s="113"/>
      <c r="F90" s="113"/>
      <c r="G90" s="56"/>
      <c r="H90" s="52"/>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row>
    <row r="91" spans="1:69" ht="15.75">
      <c r="A91" s="43"/>
      <c r="B91" s="43"/>
      <c r="C91" s="43"/>
      <c r="D91" s="55"/>
      <c r="E91" s="113"/>
      <c r="F91" s="113"/>
      <c r="G91" s="56"/>
      <c r="H91" s="52"/>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row>
    <row r="92" spans="1:69" ht="15.75">
      <c r="A92" s="43"/>
      <c r="B92" s="43"/>
      <c r="C92" s="43"/>
      <c r="D92" s="55"/>
      <c r="E92" s="113"/>
      <c r="F92" s="113"/>
      <c r="G92" s="56"/>
      <c r="H92" s="52"/>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row>
    <row r="93" spans="1:69" ht="15.75">
      <c r="A93" s="43"/>
      <c r="B93" s="43"/>
      <c r="C93" s="43"/>
      <c r="D93" s="55"/>
      <c r="E93" s="113"/>
      <c r="F93" s="113"/>
      <c r="G93" s="56"/>
      <c r="H93" s="52"/>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row>
    <row r="94" spans="1:69" ht="15.75">
      <c r="A94" s="43"/>
      <c r="B94" s="43"/>
      <c r="C94" s="43"/>
      <c r="D94" s="55"/>
      <c r="E94" s="113"/>
      <c r="F94" s="113"/>
      <c r="G94" s="56"/>
      <c r="H94" s="52"/>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row>
    <row r="95" spans="1:69" ht="15.75">
      <c r="A95" s="43"/>
      <c r="B95" s="43"/>
      <c r="C95" s="43"/>
      <c r="D95" s="55"/>
      <c r="E95" s="113"/>
      <c r="F95" s="113"/>
      <c r="G95" s="56"/>
      <c r="H95" s="52"/>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row>
    <row r="96" spans="1:69" ht="15.75">
      <c r="A96" s="43"/>
      <c r="B96" s="43"/>
      <c r="C96" s="43"/>
      <c r="D96" s="55"/>
      <c r="E96" s="113"/>
      <c r="F96" s="113"/>
      <c r="G96" s="56"/>
      <c r="H96" s="52"/>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row>
    <row r="97" spans="1:69" ht="15.75">
      <c r="A97" s="43"/>
      <c r="B97" s="43"/>
      <c r="C97" s="43"/>
      <c r="D97" s="55"/>
      <c r="E97" s="113"/>
      <c r="F97" s="113"/>
      <c r="G97" s="56"/>
      <c r="H97" s="52"/>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row>
    <row r="98" spans="1:69" ht="15.75">
      <c r="A98" s="43"/>
      <c r="B98" s="43"/>
      <c r="C98" s="43"/>
      <c r="D98" s="55"/>
      <c r="E98" s="113"/>
      <c r="F98" s="113"/>
      <c r="G98" s="56"/>
      <c r="H98" s="52"/>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row>
    <row r="99" spans="1:69" ht="15.75">
      <c r="A99" s="43"/>
      <c r="B99" s="43"/>
      <c r="C99" s="43"/>
      <c r="D99" s="55"/>
      <c r="E99" s="113"/>
      <c r="F99" s="113"/>
      <c r="G99" s="56"/>
      <c r="H99" s="52"/>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row>
    <row r="100" spans="1:69" ht="15.75">
      <c r="A100" s="43"/>
      <c r="B100" s="43"/>
      <c r="C100" s="43"/>
      <c r="D100" s="55"/>
      <c r="E100" s="113"/>
      <c r="F100" s="113"/>
      <c r="G100" s="56"/>
      <c r="H100" s="52"/>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row>
    <row r="101" spans="1:69" ht="15.75">
      <c r="A101" s="43"/>
      <c r="B101" s="43"/>
      <c r="C101" s="43"/>
      <c r="D101" s="55"/>
      <c r="E101" s="113"/>
      <c r="F101" s="113"/>
      <c r="G101" s="56"/>
      <c r="H101" s="52"/>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row>
    <row r="102" spans="1:69" ht="15.75">
      <c r="A102" s="43"/>
      <c r="B102" s="43"/>
      <c r="C102" s="43"/>
      <c r="D102" s="55"/>
      <c r="E102" s="113"/>
      <c r="F102" s="113"/>
      <c r="G102" s="56"/>
      <c r="H102" s="52"/>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row>
    <row r="103" spans="1:69" ht="15.75">
      <c r="A103" s="43"/>
      <c r="B103" s="43"/>
      <c r="C103" s="43"/>
      <c r="D103" s="55"/>
      <c r="E103" s="113"/>
      <c r="F103" s="113"/>
      <c r="G103" s="56"/>
      <c r="H103" s="52"/>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row>
    <row r="104" spans="1:69" ht="15.75">
      <c r="A104" s="43"/>
      <c r="B104" s="43"/>
      <c r="C104" s="43"/>
      <c r="D104" s="55"/>
      <c r="E104" s="113"/>
      <c r="F104" s="113"/>
      <c r="G104" s="56"/>
      <c r="H104" s="52"/>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row>
    <row r="105" spans="1:69" ht="15.75">
      <c r="A105" s="43"/>
      <c r="B105" s="43"/>
      <c r="C105" s="43"/>
      <c r="D105" s="55"/>
      <c r="E105" s="113"/>
      <c r="F105" s="113"/>
      <c r="G105" s="56"/>
      <c r="H105" s="52"/>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row>
    <row r="106" spans="1:69" ht="15.75">
      <c r="A106" s="43"/>
      <c r="B106" s="43"/>
      <c r="C106" s="43"/>
      <c r="D106" s="55"/>
      <c r="E106" s="113"/>
      <c r="F106" s="113"/>
      <c r="G106" s="56"/>
      <c r="H106" s="52"/>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row>
    <row r="107" spans="1:69" ht="15.75">
      <c r="A107" s="43"/>
      <c r="B107" s="43"/>
      <c r="C107" s="43"/>
      <c r="D107" s="55"/>
      <c r="E107" s="113"/>
      <c r="F107" s="113"/>
      <c r="G107" s="56"/>
      <c r="H107" s="52"/>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row>
    <row r="108" spans="1:69" ht="15.75">
      <c r="A108" s="43"/>
      <c r="B108" s="43"/>
      <c r="C108" s="43"/>
      <c r="D108" s="55"/>
      <c r="E108" s="113"/>
      <c r="F108" s="113"/>
      <c r="G108" s="56"/>
      <c r="H108" s="52"/>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row>
    <row r="109" spans="1:69" ht="15.75">
      <c r="A109" s="43"/>
      <c r="B109" s="43"/>
      <c r="C109" s="43"/>
      <c r="D109" s="55"/>
      <c r="E109" s="113"/>
      <c r="F109" s="113"/>
      <c r="G109" s="56"/>
      <c r="H109" s="52"/>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row>
    <row r="110" spans="1:10" ht="15.75">
      <c r="A110" s="43"/>
      <c r="B110" s="43"/>
      <c r="C110" s="43"/>
      <c r="D110" s="55"/>
      <c r="E110" s="113"/>
      <c r="F110" s="113"/>
      <c r="G110" s="56"/>
      <c r="H110" s="52"/>
      <c r="I110" s="57"/>
      <c r="J110" s="57"/>
    </row>
    <row r="111" spans="1:10" ht="15.75">
      <c r="A111" s="43"/>
      <c r="B111" s="43"/>
      <c r="C111" s="43"/>
      <c r="D111" s="55"/>
      <c r="E111" s="113"/>
      <c r="F111" s="113"/>
      <c r="G111" s="56"/>
      <c r="H111" s="52"/>
      <c r="I111" s="57"/>
      <c r="J111" s="57"/>
    </row>
    <row r="112" spans="1:10" ht="15.75">
      <c r="A112" s="43"/>
      <c r="B112" s="43"/>
      <c r="C112" s="43"/>
      <c r="D112" s="55"/>
      <c r="E112" s="113"/>
      <c r="F112" s="113"/>
      <c r="G112" s="56"/>
      <c r="H112" s="52"/>
      <c r="I112" s="57"/>
      <c r="J112" s="57"/>
    </row>
    <row r="113" spans="1:10" ht="15.75">
      <c r="A113" s="43"/>
      <c r="B113" s="43"/>
      <c r="C113" s="43"/>
      <c r="D113" s="55"/>
      <c r="E113" s="113"/>
      <c r="F113" s="113"/>
      <c r="G113" s="56"/>
      <c r="H113" s="52"/>
      <c r="I113" s="57"/>
      <c r="J113" s="57"/>
    </row>
    <row r="114" spans="1:10" ht="15.75">
      <c r="A114" s="43"/>
      <c r="B114" s="43"/>
      <c r="C114" s="43"/>
      <c r="D114" s="55"/>
      <c r="E114" s="113"/>
      <c r="F114" s="113"/>
      <c r="G114" s="56"/>
      <c r="H114" s="52"/>
      <c r="I114" s="57"/>
      <c r="J114" s="57"/>
    </row>
    <row r="115" spans="1:10" ht="15.75">
      <c r="A115" s="43"/>
      <c r="B115" s="43"/>
      <c r="C115" s="43"/>
      <c r="D115" s="55"/>
      <c r="E115" s="113"/>
      <c r="F115" s="113"/>
      <c r="G115" s="56"/>
      <c r="H115" s="52"/>
      <c r="I115" s="57"/>
      <c r="J115" s="57"/>
    </row>
    <row r="116" spans="1:10" ht="15.75">
      <c r="A116" s="43"/>
      <c r="B116" s="43"/>
      <c r="C116" s="43"/>
      <c r="D116" s="55"/>
      <c r="E116" s="113"/>
      <c r="F116" s="113"/>
      <c r="G116" s="56"/>
      <c r="H116" s="52"/>
      <c r="I116" s="57"/>
      <c r="J116" s="57"/>
    </row>
    <row r="117" spans="1:10" ht="15.75">
      <c r="A117" s="43"/>
      <c r="B117" s="43"/>
      <c r="C117" s="43"/>
      <c r="D117" s="55"/>
      <c r="E117" s="113"/>
      <c r="F117" s="113"/>
      <c r="G117" s="56"/>
      <c r="H117" s="52"/>
      <c r="I117" s="57"/>
      <c r="J117" s="57"/>
    </row>
    <row r="118" spans="1:10" ht="15.75">
      <c r="A118" s="43"/>
      <c r="B118" s="43"/>
      <c r="C118" s="43"/>
      <c r="D118" s="55"/>
      <c r="E118" s="113"/>
      <c r="F118" s="113"/>
      <c r="G118" s="56"/>
      <c r="H118" s="52"/>
      <c r="I118" s="57"/>
      <c r="J118" s="57"/>
    </row>
    <row r="119" spans="1:10" ht="15.75">
      <c r="A119" s="43"/>
      <c r="B119" s="43"/>
      <c r="C119" s="43"/>
      <c r="D119" s="55"/>
      <c r="E119" s="113"/>
      <c r="F119" s="113"/>
      <c r="G119" s="56"/>
      <c r="H119" s="52"/>
      <c r="I119" s="57"/>
      <c r="J119" s="57"/>
    </row>
    <row r="120" spans="1:10" ht="15.75">
      <c r="A120" s="43"/>
      <c r="B120" s="43"/>
      <c r="C120" s="43"/>
      <c r="D120" s="55"/>
      <c r="E120" s="113"/>
      <c r="F120" s="113"/>
      <c r="G120" s="56"/>
      <c r="H120" s="52"/>
      <c r="I120" s="57"/>
      <c r="J120" s="57"/>
    </row>
    <row r="121" spans="1:10" ht="15.75">
      <c r="A121" s="43"/>
      <c r="B121" s="43"/>
      <c r="C121" s="43"/>
      <c r="D121" s="55"/>
      <c r="E121" s="113"/>
      <c r="F121" s="113"/>
      <c r="G121" s="56"/>
      <c r="H121" s="52"/>
      <c r="I121" s="57"/>
      <c r="J121" s="57"/>
    </row>
    <row r="122" spans="1:10" ht="15.75">
      <c r="A122" s="43"/>
      <c r="B122" s="43"/>
      <c r="C122" s="43"/>
      <c r="D122" s="55"/>
      <c r="E122" s="113"/>
      <c r="F122" s="113"/>
      <c r="G122" s="56"/>
      <c r="H122" s="52"/>
      <c r="I122" s="57"/>
      <c r="J122" s="57"/>
    </row>
    <row r="123" spans="1:10" ht="15.75">
      <c r="A123" s="43"/>
      <c r="B123" s="43"/>
      <c r="C123" s="43"/>
      <c r="D123" s="55"/>
      <c r="E123" s="113"/>
      <c r="F123" s="113"/>
      <c r="G123" s="56"/>
      <c r="H123" s="52"/>
      <c r="I123" s="57"/>
      <c r="J123" s="57"/>
    </row>
    <row r="124" spans="1:10" ht="15.75">
      <c r="A124" s="43"/>
      <c r="B124" s="43"/>
      <c r="C124" s="43"/>
      <c r="D124" s="55"/>
      <c r="E124" s="113"/>
      <c r="F124" s="113"/>
      <c r="G124" s="56"/>
      <c r="H124" s="52"/>
      <c r="I124" s="57"/>
      <c r="J124" s="57"/>
    </row>
    <row r="125" spans="1:10" ht="15.75">
      <c r="A125" s="43"/>
      <c r="B125" s="43"/>
      <c r="C125" s="43"/>
      <c r="D125" s="55"/>
      <c r="E125" s="113"/>
      <c r="F125" s="113"/>
      <c r="G125" s="56"/>
      <c r="H125" s="52"/>
      <c r="I125" s="57"/>
      <c r="J125" s="57"/>
    </row>
    <row r="126" spans="1:10" ht="15.75">
      <c r="A126" s="43"/>
      <c r="B126" s="43"/>
      <c r="C126" s="43"/>
      <c r="D126" s="55"/>
      <c r="E126" s="113"/>
      <c r="F126" s="113"/>
      <c r="G126" s="56"/>
      <c r="H126" s="52"/>
      <c r="I126" s="57"/>
      <c r="J126" s="57"/>
    </row>
    <row r="127" spans="1:10" ht="15.75">
      <c r="A127" s="43"/>
      <c r="B127" s="43"/>
      <c r="C127" s="43"/>
      <c r="D127" s="55"/>
      <c r="E127" s="113"/>
      <c r="F127" s="113"/>
      <c r="G127" s="56"/>
      <c r="H127" s="52"/>
      <c r="I127" s="57"/>
      <c r="J127" s="57"/>
    </row>
    <row r="128" spans="1:10" ht="15.75">
      <c r="A128" s="43"/>
      <c r="B128" s="43"/>
      <c r="C128" s="43"/>
      <c r="D128" s="55"/>
      <c r="E128" s="113"/>
      <c r="F128" s="113"/>
      <c r="G128" s="56"/>
      <c r="H128" s="52"/>
      <c r="I128" s="57"/>
      <c r="J128" s="57"/>
    </row>
    <row r="129" spans="1:10" ht="15.75">
      <c r="A129" s="43"/>
      <c r="B129" s="43"/>
      <c r="C129" s="43"/>
      <c r="D129" s="55"/>
      <c r="E129" s="113"/>
      <c r="F129" s="113"/>
      <c r="G129" s="56"/>
      <c r="H129" s="52"/>
      <c r="I129" s="57"/>
      <c r="J129" s="57"/>
    </row>
    <row r="130" spans="1:10" ht="15.75">
      <c r="A130" s="43"/>
      <c r="B130" s="43"/>
      <c r="C130" s="43"/>
      <c r="D130" s="55"/>
      <c r="E130" s="113"/>
      <c r="F130" s="113"/>
      <c r="G130" s="56"/>
      <c r="H130" s="52"/>
      <c r="I130" s="57"/>
      <c r="J130" s="57"/>
    </row>
    <row r="131" spans="1:10" ht="15.75">
      <c r="A131" s="43"/>
      <c r="B131" s="43"/>
      <c r="C131" s="43"/>
      <c r="D131" s="55"/>
      <c r="E131" s="113"/>
      <c r="F131" s="113"/>
      <c r="G131" s="56"/>
      <c r="H131" s="52"/>
      <c r="I131" s="57"/>
      <c r="J131" s="57"/>
    </row>
    <row r="132" spans="1:10" ht="15.75">
      <c r="A132" s="43"/>
      <c r="B132" s="43"/>
      <c r="C132" s="43"/>
      <c r="D132" s="55"/>
      <c r="E132" s="113"/>
      <c r="F132" s="113"/>
      <c r="G132" s="56"/>
      <c r="H132" s="52"/>
      <c r="I132" s="57"/>
      <c r="J132" s="57"/>
    </row>
    <row r="133" spans="1:10" ht="15.75">
      <c r="A133" s="43"/>
      <c r="B133" s="43"/>
      <c r="C133" s="43"/>
      <c r="D133" s="55"/>
      <c r="E133" s="113"/>
      <c r="F133" s="113"/>
      <c r="G133" s="56"/>
      <c r="H133" s="52"/>
      <c r="I133" s="57"/>
      <c r="J133" s="57"/>
    </row>
    <row r="134" spans="1:10" ht="15.75">
      <c r="A134" s="43"/>
      <c r="B134" s="43"/>
      <c r="C134" s="43"/>
      <c r="D134" s="55"/>
      <c r="E134" s="113"/>
      <c r="F134" s="113"/>
      <c r="G134" s="56"/>
      <c r="H134" s="52"/>
      <c r="I134" s="57"/>
      <c r="J134" s="57"/>
    </row>
    <row r="135" spans="1:10" ht="15.75">
      <c r="A135" s="43"/>
      <c r="B135" s="43"/>
      <c r="C135" s="43"/>
      <c r="D135" s="55"/>
      <c r="E135" s="113"/>
      <c r="F135" s="113"/>
      <c r="G135" s="56"/>
      <c r="H135" s="52"/>
      <c r="I135" s="57"/>
      <c r="J135" s="57"/>
    </row>
    <row r="136" spans="1:10" ht="15.75">
      <c r="A136" s="43"/>
      <c r="B136" s="43"/>
      <c r="C136" s="43"/>
      <c r="D136" s="55"/>
      <c r="E136" s="113"/>
      <c r="F136" s="113"/>
      <c r="G136" s="56"/>
      <c r="H136" s="52"/>
      <c r="I136" s="57"/>
      <c r="J136" s="57"/>
    </row>
    <row r="137" spans="1:10" ht="15.75">
      <c r="A137" s="43"/>
      <c r="B137" s="43"/>
      <c r="C137" s="43"/>
      <c r="D137" s="55"/>
      <c r="E137" s="113"/>
      <c r="F137" s="113"/>
      <c r="G137" s="56"/>
      <c r="H137" s="52"/>
      <c r="I137" s="57"/>
      <c r="J137" s="57"/>
    </row>
    <row r="138" spans="1:10" ht="15.75">
      <c r="A138" s="43"/>
      <c r="B138" s="43"/>
      <c r="C138" s="43"/>
      <c r="D138" s="55"/>
      <c r="E138" s="113"/>
      <c r="F138" s="113"/>
      <c r="G138" s="56"/>
      <c r="H138" s="52"/>
      <c r="I138" s="57"/>
      <c r="J138" s="57"/>
    </row>
    <row r="139" spans="1:10" ht="15.75">
      <c r="A139" s="43"/>
      <c r="B139" s="43"/>
      <c r="C139" s="43"/>
      <c r="D139" s="55"/>
      <c r="E139" s="113"/>
      <c r="F139" s="113"/>
      <c r="G139" s="56"/>
      <c r="H139" s="52"/>
      <c r="I139" s="57"/>
      <c r="J139" s="57"/>
    </row>
    <row r="140" spans="1:10" ht="15.75">
      <c r="A140" s="43"/>
      <c r="B140" s="43"/>
      <c r="C140" s="43"/>
      <c r="D140" s="55"/>
      <c r="E140" s="113"/>
      <c r="F140" s="113"/>
      <c r="G140" s="56"/>
      <c r="H140" s="52"/>
      <c r="I140" s="57"/>
      <c r="J140" s="57"/>
    </row>
    <row r="141" spans="1:10" ht="15.75">
      <c r="A141" s="43"/>
      <c r="B141" s="43"/>
      <c r="C141" s="43"/>
      <c r="D141" s="55"/>
      <c r="E141" s="113"/>
      <c r="F141" s="113"/>
      <c r="G141" s="56"/>
      <c r="H141" s="52"/>
      <c r="I141" s="57"/>
      <c r="J141" s="57"/>
    </row>
    <row r="142" spans="1:10" ht="15.75">
      <c r="A142" s="43"/>
      <c r="B142" s="43"/>
      <c r="C142" s="43"/>
      <c r="D142" s="55"/>
      <c r="E142" s="113"/>
      <c r="F142" s="113"/>
      <c r="G142" s="56"/>
      <c r="H142" s="52"/>
      <c r="I142" s="57"/>
      <c r="J142" s="57"/>
    </row>
    <row r="143" spans="1:10" ht="15.75">
      <c r="A143" s="43"/>
      <c r="B143" s="43"/>
      <c r="C143" s="43"/>
      <c r="D143" s="55"/>
      <c r="E143" s="113"/>
      <c r="F143" s="113"/>
      <c r="G143" s="56"/>
      <c r="H143" s="52"/>
      <c r="I143" s="57"/>
      <c r="J143" s="57"/>
    </row>
    <row r="144" spans="1:10" ht="15.75">
      <c r="A144" s="43"/>
      <c r="B144" s="43"/>
      <c r="C144" s="43"/>
      <c r="D144" s="55"/>
      <c r="E144" s="113"/>
      <c r="F144" s="113"/>
      <c r="G144" s="56"/>
      <c r="H144" s="52"/>
      <c r="I144" s="57"/>
      <c r="J144" s="57"/>
    </row>
    <row r="145" spans="1:10" ht="15.75">
      <c r="A145" s="43"/>
      <c r="B145" s="43"/>
      <c r="C145" s="43"/>
      <c r="D145" s="55"/>
      <c r="E145" s="113"/>
      <c r="F145" s="113"/>
      <c r="G145" s="56"/>
      <c r="H145" s="52"/>
      <c r="I145" s="57"/>
      <c r="J145" s="57"/>
    </row>
    <row r="146" spans="1:10" ht="15.75">
      <c r="A146" s="43"/>
      <c r="B146" s="43"/>
      <c r="C146" s="43"/>
      <c r="D146" s="55"/>
      <c r="E146" s="113"/>
      <c r="F146" s="113"/>
      <c r="G146" s="56"/>
      <c r="H146" s="52"/>
      <c r="I146" s="57"/>
      <c r="J146" s="57"/>
    </row>
    <row r="147" spans="1:10" ht="15.75">
      <c r="A147" s="43"/>
      <c r="B147" s="43"/>
      <c r="C147" s="43"/>
      <c r="D147" s="55"/>
      <c r="E147" s="113"/>
      <c r="F147" s="113"/>
      <c r="G147" s="56"/>
      <c r="H147" s="52"/>
      <c r="I147" s="57"/>
      <c r="J147" s="57"/>
    </row>
    <row r="148" spans="1:10" ht="15.75">
      <c r="A148" s="43"/>
      <c r="B148" s="43"/>
      <c r="C148" s="43"/>
      <c r="D148" s="55"/>
      <c r="E148" s="113"/>
      <c r="F148" s="113"/>
      <c r="G148" s="56"/>
      <c r="H148" s="52"/>
      <c r="I148" s="57"/>
      <c r="J148" s="57"/>
    </row>
    <row r="149" spans="1:10" ht="15.75">
      <c r="A149" s="43"/>
      <c r="B149" s="43"/>
      <c r="C149" s="43"/>
      <c r="D149" s="55"/>
      <c r="E149" s="113"/>
      <c r="F149" s="113"/>
      <c r="G149" s="56"/>
      <c r="H149" s="52"/>
      <c r="I149" s="57"/>
      <c r="J149" s="57"/>
    </row>
    <row r="150" spans="1:10" ht="15.75">
      <c r="A150" s="43"/>
      <c r="B150" s="43"/>
      <c r="C150" s="43"/>
      <c r="D150" s="55"/>
      <c r="E150" s="113"/>
      <c r="F150" s="113"/>
      <c r="G150" s="56"/>
      <c r="H150" s="52"/>
      <c r="I150" s="57"/>
      <c r="J150" s="57"/>
    </row>
    <row r="151" spans="1:10" ht="15.75">
      <c r="A151" s="43"/>
      <c r="B151" s="43"/>
      <c r="C151" s="43"/>
      <c r="D151" s="55"/>
      <c r="E151" s="113"/>
      <c r="F151" s="113"/>
      <c r="G151" s="56"/>
      <c r="H151" s="52"/>
      <c r="I151" s="57"/>
      <c r="J151" s="57"/>
    </row>
    <row r="152" spans="1:10" ht="15.75">
      <c r="A152" s="43"/>
      <c r="B152" s="43"/>
      <c r="C152" s="43"/>
      <c r="D152" s="55"/>
      <c r="E152" s="113"/>
      <c r="F152" s="113"/>
      <c r="G152" s="56"/>
      <c r="H152" s="52"/>
      <c r="I152" s="57"/>
      <c r="J152" s="57"/>
    </row>
    <row r="153" spans="1:10" ht="15.75">
      <c r="A153" s="43"/>
      <c r="B153" s="43"/>
      <c r="C153" s="43"/>
      <c r="D153" s="55"/>
      <c r="E153" s="113"/>
      <c r="F153" s="113"/>
      <c r="G153" s="56"/>
      <c r="H153" s="52"/>
      <c r="I153" s="57"/>
      <c r="J153" s="57"/>
    </row>
    <row r="154" spans="1:10" ht="15.75">
      <c r="A154" s="43"/>
      <c r="B154" s="43"/>
      <c r="C154" s="43"/>
      <c r="D154" s="55"/>
      <c r="E154" s="113"/>
      <c r="F154" s="113"/>
      <c r="G154" s="56"/>
      <c r="H154" s="52"/>
      <c r="I154" s="57"/>
      <c r="J154" s="57"/>
    </row>
    <row r="155" spans="1:10" ht="15.75">
      <c r="A155" s="43"/>
      <c r="B155" s="43"/>
      <c r="C155" s="43"/>
      <c r="D155" s="55"/>
      <c r="E155" s="113"/>
      <c r="F155" s="113"/>
      <c r="G155" s="56"/>
      <c r="H155" s="52"/>
      <c r="I155" s="57"/>
      <c r="J155" s="57"/>
    </row>
    <row r="156" spans="1:10" ht="15.75">
      <c r="A156" s="43"/>
      <c r="B156" s="43"/>
      <c r="C156" s="43"/>
      <c r="D156" s="55"/>
      <c r="E156" s="113"/>
      <c r="F156" s="113"/>
      <c r="G156" s="56"/>
      <c r="H156" s="52"/>
      <c r="I156" s="57"/>
      <c r="J156" s="57"/>
    </row>
    <row r="157" spans="1:10" ht="15.75">
      <c r="A157" s="43"/>
      <c r="B157" s="43"/>
      <c r="C157" s="43"/>
      <c r="D157" s="55"/>
      <c r="E157" s="113"/>
      <c r="F157" s="113"/>
      <c r="G157" s="56"/>
      <c r="H157" s="52"/>
      <c r="I157" s="57"/>
      <c r="J157" s="57"/>
    </row>
    <row r="158" spans="1:10" ht="15.75">
      <c r="A158" s="43"/>
      <c r="B158" s="43"/>
      <c r="C158" s="43"/>
      <c r="D158" s="55"/>
      <c r="E158" s="113"/>
      <c r="F158" s="113"/>
      <c r="G158" s="56"/>
      <c r="H158" s="52"/>
      <c r="I158" s="57"/>
      <c r="J158" s="57"/>
    </row>
    <row r="159" spans="1:10" ht="15.75">
      <c r="A159" s="43"/>
      <c r="B159" s="43"/>
      <c r="C159" s="43"/>
      <c r="D159" s="55"/>
      <c r="E159" s="113"/>
      <c r="F159" s="113"/>
      <c r="G159" s="56"/>
      <c r="H159" s="52"/>
      <c r="I159" s="57"/>
      <c r="J159" s="57"/>
    </row>
    <row r="160" spans="1:10" ht="15.75">
      <c r="A160" s="43"/>
      <c r="B160" s="43"/>
      <c r="C160" s="43"/>
      <c r="D160" s="55"/>
      <c r="E160" s="113"/>
      <c r="F160" s="113"/>
      <c r="G160" s="56"/>
      <c r="H160" s="52"/>
      <c r="I160" s="57"/>
      <c r="J160" s="57"/>
    </row>
    <row r="161" spans="1:10" ht="15.75">
      <c r="A161" s="43"/>
      <c r="B161" s="43"/>
      <c r="C161" s="43"/>
      <c r="D161" s="55"/>
      <c r="E161" s="113"/>
      <c r="F161" s="113"/>
      <c r="G161" s="56"/>
      <c r="H161" s="52"/>
      <c r="I161" s="57"/>
      <c r="J161" s="57"/>
    </row>
    <row r="162" spans="1:10" ht="15.75">
      <c r="A162" s="43"/>
      <c r="B162" s="43"/>
      <c r="C162" s="43"/>
      <c r="D162" s="55"/>
      <c r="E162" s="113"/>
      <c r="F162" s="113"/>
      <c r="G162" s="56"/>
      <c r="H162" s="52"/>
      <c r="I162" s="57"/>
      <c r="J162" s="57"/>
    </row>
    <row r="163" spans="1:10" ht="15.75">
      <c r="A163" s="43"/>
      <c r="B163" s="43"/>
      <c r="C163" s="43"/>
      <c r="D163" s="55"/>
      <c r="E163" s="113"/>
      <c r="F163" s="113"/>
      <c r="G163" s="56"/>
      <c r="H163" s="52"/>
      <c r="I163" s="57"/>
      <c r="J163" s="57"/>
    </row>
    <row r="164" spans="1:10" ht="15.75">
      <c r="A164" s="43"/>
      <c r="B164" s="43"/>
      <c r="C164" s="43"/>
      <c r="D164" s="55"/>
      <c r="E164" s="113"/>
      <c r="F164" s="113"/>
      <c r="G164" s="56"/>
      <c r="H164" s="52"/>
      <c r="I164" s="57"/>
      <c r="J164" s="57"/>
    </row>
    <row r="165" spans="1:10" ht="15.75">
      <c r="A165" s="43"/>
      <c r="B165" s="43"/>
      <c r="C165" s="43"/>
      <c r="D165" s="55"/>
      <c r="E165" s="113"/>
      <c r="F165" s="113"/>
      <c r="G165" s="56"/>
      <c r="H165" s="52"/>
      <c r="I165" s="57"/>
      <c r="J165" s="57"/>
    </row>
    <row r="166" spans="1:10" ht="15.75">
      <c r="A166" s="43"/>
      <c r="B166" s="43"/>
      <c r="C166" s="43"/>
      <c r="D166" s="55"/>
      <c r="E166" s="113"/>
      <c r="F166" s="113"/>
      <c r="G166" s="56"/>
      <c r="H166" s="52"/>
      <c r="I166" s="57"/>
      <c r="J166" s="57"/>
    </row>
    <row r="167" spans="1:7" ht="15.75">
      <c r="A167" s="43"/>
      <c r="B167" s="43"/>
      <c r="C167" s="43"/>
      <c r="D167" s="55"/>
      <c r="E167" s="113"/>
      <c r="F167" s="113"/>
      <c r="G167" s="56"/>
    </row>
    <row r="168" ht="15.75">
      <c r="F168" s="114"/>
    </row>
    <row r="169" ht="15.75">
      <c r="F169" s="114"/>
    </row>
    <row r="170" ht="15.75">
      <c r="F170" s="114"/>
    </row>
    <row r="171" ht="15.75">
      <c r="F171" s="114"/>
    </row>
    <row r="172" ht="15.75">
      <c r="F172" s="114"/>
    </row>
    <row r="173" ht="15.75">
      <c r="F173" s="114"/>
    </row>
    <row r="174" ht="15.75">
      <c r="F174" s="114"/>
    </row>
    <row r="175" ht="15.75">
      <c r="F175" s="114"/>
    </row>
    <row r="176" ht="15.75">
      <c r="F176" s="114"/>
    </row>
    <row r="177" ht="15.75">
      <c r="F177" s="114"/>
    </row>
    <row r="178" ht="15.75">
      <c r="F178" s="114"/>
    </row>
    <row r="179" ht="15.75">
      <c r="F179" s="114"/>
    </row>
    <row r="180" ht="15.75">
      <c r="F180" s="114"/>
    </row>
    <row r="181" ht="15.75">
      <c r="F181" s="114"/>
    </row>
    <row r="182" ht="15.75">
      <c r="F182" s="114"/>
    </row>
    <row r="183" ht="15.75">
      <c r="F183" s="114"/>
    </row>
    <row r="184" ht="15.75">
      <c r="F184" s="114"/>
    </row>
    <row r="185" ht="15.75">
      <c r="F185" s="114"/>
    </row>
    <row r="186" ht="15.75">
      <c r="F186" s="114"/>
    </row>
    <row r="187" ht="15.75">
      <c r="F187" s="114"/>
    </row>
    <row r="188" ht="15.75">
      <c r="F188" s="114"/>
    </row>
    <row r="189" ht="15.75">
      <c r="F189" s="114"/>
    </row>
    <row r="190" ht="15.75">
      <c r="F190" s="114"/>
    </row>
    <row r="191" ht="15.75">
      <c r="F191" s="114"/>
    </row>
    <row r="192" ht="15.75">
      <c r="F192" s="114"/>
    </row>
    <row r="193" ht="15.75">
      <c r="F193" s="114"/>
    </row>
    <row r="194" ht="15.75">
      <c r="F194" s="114"/>
    </row>
    <row r="195" ht="15.75">
      <c r="F195" s="114"/>
    </row>
    <row r="196" ht="15.75">
      <c r="F196" s="114"/>
    </row>
    <row r="197" ht="15.75">
      <c r="F197" s="114"/>
    </row>
    <row r="198" ht="15.75">
      <c r="F198" s="114"/>
    </row>
    <row r="199" ht="15.75">
      <c r="F199" s="114"/>
    </row>
    <row r="200" ht="15.75">
      <c r="F200" s="114"/>
    </row>
    <row r="201" ht="15.75">
      <c r="F201" s="114"/>
    </row>
    <row r="202" ht="15.75">
      <c r="F202" s="114"/>
    </row>
    <row r="203" ht="15.75">
      <c r="F203" s="114"/>
    </row>
    <row r="204" ht="15.75">
      <c r="F204" s="114"/>
    </row>
    <row r="205" ht="15.75">
      <c r="F205" s="114"/>
    </row>
    <row r="206" ht="15.75">
      <c r="F206" s="114"/>
    </row>
    <row r="207" ht="15.75">
      <c r="F207" s="114"/>
    </row>
    <row r="208" ht="15.75">
      <c r="F208" s="114"/>
    </row>
    <row r="209" ht="15.75">
      <c r="F209" s="114"/>
    </row>
    <row r="210" ht="15.75">
      <c r="F210" s="114"/>
    </row>
    <row r="211" ht="15.75">
      <c r="F211" s="114"/>
    </row>
    <row r="212" ht="15.75">
      <c r="F212" s="114"/>
    </row>
    <row r="213" ht="15.75">
      <c r="F213" s="114"/>
    </row>
    <row r="214" ht="15.75">
      <c r="F214" s="114"/>
    </row>
    <row r="215" ht="15.75">
      <c r="F215" s="114"/>
    </row>
    <row r="216" ht="15.75">
      <c r="F216" s="114"/>
    </row>
    <row r="217" ht="15.75">
      <c r="F217" s="114"/>
    </row>
    <row r="218" ht="15.75">
      <c r="F218" s="114"/>
    </row>
    <row r="219" ht="15.75">
      <c r="F219" s="114"/>
    </row>
    <row r="220" ht="15.75">
      <c r="F220" s="114"/>
    </row>
    <row r="221" ht="15.75">
      <c r="F221" s="114"/>
    </row>
    <row r="222" ht="15.75">
      <c r="F222" s="114"/>
    </row>
    <row r="223" ht="15.75">
      <c r="F223" s="114"/>
    </row>
    <row r="224" ht="15.75">
      <c r="F224" s="114"/>
    </row>
    <row r="225" ht="15.75">
      <c r="F225" s="114"/>
    </row>
    <row r="226" ht="15.75">
      <c r="F226" s="114"/>
    </row>
    <row r="227" ht="15.75">
      <c r="F227" s="114"/>
    </row>
    <row r="228" ht="15.75">
      <c r="F228" s="114"/>
    </row>
    <row r="229" ht="15.75">
      <c r="F229" s="114"/>
    </row>
    <row r="230" ht="15.75">
      <c r="F230" s="114"/>
    </row>
    <row r="231" ht="15.75">
      <c r="F231" s="114"/>
    </row>
    <row r="232" ht="15.75">
      <c r="F232" s="114"/>
    </row>
    <row r="233" ht="15.75">
      <c r="F233" s="114"/>
    </row>
    <row r="234" ht="15.75">
      <c r="F234" s="114"/>
    </row>
    <row r="235" ht="15.75">
      <c r="F235" s="114"/>
    </row>
    <row r="236" ht="15.75">
      <c r="F236" s="114"/>
    </row>
    <row r="237" ht="15.75">
      <c r="F237" s="114"/>
    </row>
    <row r="238" ht="15.75">
      <c r="F238" s="114"/>
    </row>
    <row r="239" ht="15.75">
      <c r="F239" s="114"/>
    </row>
    <row r="240" ht="15.75">
      <c r="F240" s="114"/>
    </row>
    <row r="241" ht="15.75">
      <c r="F241" s="114"/>
    </row>
    <row r="242" ht="15.75">
      <c r="F242" s="114"/>
    </row>
    <row r="243" ht="15.75">
      <c r="F243" s="114"/>
    </row>
    <row r="244" ht="15.75">
      <c r="F244" s="114"/>
    </row>
    <row r="245" ht="15.75">
      <c r="F245" s="114"/>
    </row>
    <row r="246" ht="15.75">
      <c r="F246" s="114"/>
    </row>
    <row r="247" ht="15.75">
      <c r="F247" s="114"/>
    </row>
    <row r="248" ht="15.75">
      <c r="F248" s="114"/>
    </row>
    <row r="249" ht="15.75">
      <c r="F249" s="114"/>
    </row>
    <row r="250" ht="15.75">
      <c r="F250" s="114"/>
    </row>
    <row r="251" ht="15.75">
      <c r="F251" s="114"/>
    </row>
    <row r="252" ht="15.75">
      <c r="F252" s="114"/>
    </row>
    <row r="253" ht="15.75">
      <c r="F253" s="114"/>
    </row>
    <row r="254" ht="15.75">
      <c r="F254" s="114"/>
    </row>
    <row r="255" ht="15.75">
      <c r="F255" s="114"/>
    </row>
    <row r="256" ht="15.75">
      <c r="F256" s="114"/>
    </row>
    <row r="257" ht="15.75">
      <c r="F257" s="114"/>
    </row>
    <row r="258" ht="15.75">
      <c r="F258" s="114"/>
    </row>
    <row r="259" ht="15.75">
      <c r="F259" s="114"/>
    </row>
    <row r="260" ht="15.75">
      <c r="F260" s="114"/>
    </row>
    <row r="261" ht="15.75">
      <c r="F261" s="114"/>
    </row>
    <row r="262" ht="15.75">
      <c r="F262" s="114"/>
    </row>
    <row r="263" ht="15.75">
      <c r="F263" s="114"/>
    </row>
    <row r="264" ht="15.75">
      <c r="F264" s="114"/>
    </row>
    <row r="265" ht="15.75">
      <c r="F265" s="114"/>
    </row>
    <row r="266" ht="15.75">
      <c r="F266" s="114"/>
    </row>
    <row r="267" ht="15.75">
      <c r="F267" s="114"/>
    </row>
    <row r="268" ht="15.75">
      <c r="F268" s="114"/>
    </row>
    <row r="269" ht="15.75">
      <c r="F269" s="114"/>
    </row>
    <row r="270" ht="15.75">
      <c r="F270" s="114"/>
    </row>
    <row r="271" ht="15.75">
      <c r="F271" s="114"/>
    </row>
    <row r="272" ht="15.75">
      <c r="F272" s="114"/>
    </row>
    <row r="273" ht="15.75">
      <c r="F273" s="114"/>
    </row>
    <row r="274" ht="15.75">
      <c r="F274" s="114"/>
    </row>
    <row r="275" ht="15.75">
      <c r="F275" s="114"/>
    </row>
    <row r="276" ht="15.75">
      <c r="F276" s="114"/>
    </row>
    <row r="277" ht="15.75">
      <c r="F277" s="114"/>
    </row>
    <row r="278" ht="15.75">
      <c r="F278" s="114"/>
    </row>
    <row r="279" ht="15.75">
      <c r="F279" s="114"/>
    </row>
    <row r="280" ht="15.75">
      <c r="F280" s="114"/>
    </row>
    <row r="281" ht="15.75">
      <c r="F281" s="114"/>
    </row>
    <row r="282" ht="15.75">
      <c r="F282" s="114"/>
    </row>
    <row r="283" ht="15.75">
      <c r="F283" s="114"/>
    </row>
    <row r="284" ht="15.75">
      <c r="F284" s="114"/>
    </row>
    <row r="285" ht="15.75">
      <c r="F285" s="114"/>
    </row>
    <row r="286" ht="15.75">
      <c r="F286" s="114"/>
    </row>
    <row r="287" ht="15.75">
      <c r="F287" s="114"/>
    </row>
    <row r="288" ht="15.75">
      <c r="F288" s="114"/>
    </row>
    <row r="289" ht="15.75">
      <c r="F289" s="114"/>
    </row>
    <row r="290" ht="15.75">
      <c r="F290" s="114"/>
    </row>
    <row r="291" ht="15.75">
      <c r="F291" s="114"/>
    </row>
    <row r="292" ht="15.75">
      <c r="F292" s="114"/>
    </row>
    <row r="293" ht="15.75">
      <c r="F293" s="114"/>
    </row>
    <row r="294" ht="15.75">
      <c r="F294" s="114"/>
    </row>
    <row r="295" ht="15.75">
      <c r="F295" s="114"/>
    </row>
    <row r="296" ht="15.75">
      <c r="F296" s="114"/>
    </row>
    <row r="297" ht="15.75">
      <c r="F297" s="114"/>
    </row>
    <row r="298" ht="15.75">
      <c r="F298" s="114"/>
    </row>
    <row r="299" ht="15.75">
      <c r="F299" s="114"/>
    </row>
    <row r="300" ht="15.75">
      <c r="F300" s="114"/>
    </row>
    <row r="301" ht="15.75">
      <c r="F301" s="114"/>
    </row>
    <row r="302" ht="15.75">
      <c r="F302" s="114"/>
    </row>
    <row r="303" ht="15.75">
      <c r="F303" s="114"/>
    </row>
    <row r="304" ht="15.75">
      <c r="F304" s="114"/>
    </row>
    <row r="305" ht="15.75">
      <c r="F305" s="114"/>
    </row>
    <row r="306" ht="15.75">
      <c r="F306" s="114"/>
    </row>
    <row r="307" ht="15.75">
      <c r="F307" s="114"/>
    </row>
    <row r="308" ht="15.75">
      <c r="F308" s="114"/>
    </row>
    <row r="309" ht="15.75">
      <c r="F309" s="114"/>
    </row>
    <row r="310" ht="15.75">
      <c r="F310" s="114"/>
    </row>
    <row r="311" ht="15.75">
      <c r="F311" s="114"/>
    </row>
    <row r="312" ht="15.75">
      <c r="F312" s="114"/>
    </row>
    <row r="313" ht="15.75">
      <c r="F313" s="114"/>
    </row>
    <row r="314" ht="15.75">
      <c r="F314" s="114"/>
    </row>
    <row r="315" ht="15.75">
      <c r="F315" s="114"/>
    </row>
    <row r="316" ht="15.75">
      <c r="F316" s="114"/>
    </row>
    <row r="317" ht="15.75">
      <c r="F317" s="114"/>
    </row>
    <row r="318" ht="15.75">
      <c r="F318" s="114"/>
    </row>
    <row r="319" ht="15.75">
      <c r="F319" s="114"/>
    </row>
    <row r="320" ht="15.75">
      <c r="F320" s="114"/>
    </row>
    <row r="321" ht="15.75">
      <c r="F321" s="114"/>
    </row>
    <row r="322" ht="15.75">
      <c r="F322" s="114"/>
    </row>
    <row r="323" ht="15.75">
      <c r="F323" s="114"/>
    </row>
    <row r="324" ht="15.75">
      <c r="F324" s="114"/>
    </row>
    <row r="325" ht="15.75">
      <c r="F325" s="114"/>
    </row>
    <row r="326" ht="15.75">
      <c r="F326" s="114"/>
    </row>
    <row r="327" ht="15.75">
      <c r="F327" s="114"/>
    </row>
    <row r="328" ht="15.75">
      <c r="F328" s="114"/>
    </row>
    <row r="329" ht="15.75">
      <c r="F329" s="114"/>
    </row>
    <row r="330" ht="15.75">
      <c r="F330" s="114"/>
    </row>
    <row r="331" ht="15.75">
      <c r="F331" s="114"/>
    </row>
    <row r="332" ht="15.75">
      <c r="F332" s="114"/>
    </row>
    <row r="333" ht="15.75">
      <c r="F333" s="114"/>
    </row>
    <row r="334" ht="15.75">
      <c r="F334" s="114"/>
    </row>
    <row r="335" ht="15.75">
      <c r="F335" s="114"/>
    </row>
    <row r="336" ht="15.75">
      <c r="F336" s="114"/>
    </row>
    <row r="337" ht="15.75">
      <c r="F337" s="114"/>
    </row>
    <row r="338" ht="15.75">
      <c r="F338" s="114"/>
    </row>
    <row r="339" ht="15.75">
      <c r="F339" s="114"/>
    </row>
    <row r="340" ht="15.75">
      <c r="F340" s="114"/>
    </row>
    <row r="341" ht="15.75">
      <c r="F341" s="114"/>
    </row>
    <row r="342" ht="15.75">
      <c r="F342" s="114"/>
    </row>
    <row r="343" ht="15.75">
      <c r="F343" s="114"/>
    </row>
    <row r="344" ht="15.75">
      <c r="F344" s="114"/>
    </row>
    <row r="345" ht="15.75">
      <c r="F345" s="114"/>
    </row>
    <row r="346" ht="15.75">
      <c r="F346" s="114"/>
    </row>
    <row r="347" ht="15.75">
      <c r="F347" s="114"/>
    </row>
    <row r="348" ht="15.75">
      <c r="F348" s="114"/>
    </row>
    <row r="349" ht="15.75">
      <c r="F349" s="114"/>
    </row>
    <row r="350" ht="15.75">
      <c r="F350" s="114"/>
    </row>
    <row r="351" ht="15.75">
      <c r="F351" s="114"/>
    </row>
    <row r="352" ht="15.75">
      <c r="F352" s="114"/>
    </row>
    <row r="353" ht="15.75">
      <c r="F353" s="114"/>
    </row>
    <row r="354" ht="15.75">
      <c r="F354" s="114"/>
    </row>
    <row r="355" ht="15.75">
      <c r="F355" s="114"/>
    </row>
    <row r="356" ht="15.75">
      <c r="F356" s="114"/>
    </row>
    <row r="357" ht="15.75">
      <c r="F357" s="114"/>
    </row>
    <row r="358" ht="15.75">
      <c r="F358" s="114"/>
    </row>
    <row r="359" ht="15.75">
      <c r="F359" s="114"/>
    </row>
    <row r="360" ht="15.75">
      <c r="F360" s="114"/>
    </row>
    <row r="361" ht="15.75">
      <c r="F361" s="114"/>
    </row>
    <row r="362" ht="15.75">
      <c r="F362" s="114"/>
    </row>
    <row r="363" ht="15.75">
      <c r="F363" s="114"/>
    </row>
    <row r="364" ht="15.75">
      <c r="F364" s="114"/>
    </row>
    <row r="365" ht="15.75">
      <c r="F365" s="114"/>
    </row>
    <row r="366" ht="15.75">
      <c r="F366" s="114"/>
    </row>
    <row r="367" ht="15.75">
      <c r="F367" s="114"/>
    </row>
    <row r="368" ht="15.75">
      <c r="F368" s="114"/>
    </row>
    <row r="369" ht="15.75">
      <c r="F369" s="114"/>
    </row>
    <row r="370" ht="15.75">
      <c r="F370" s="114"/>
    </row>
    <row r="371" ht="15.75">
      <c r="F371" s="114"/>
    </row>
    <row r="372" ht="15.75">
      <c r="F372" s="114"/>
    </row>
    <row r="373" ht="15.75">
      <c r="F373" s="114"/>
    </row>
    <row r="374" ht="15.75">
      <c r="F374" s="114"/>
    </row>
    <row r="375" ht="15.75">
      <c r="F375" s="114"/>
    </row>
    <row r="376" ht="15.75">
      <c r="F376" s="114"/>
    </row>
    <row r="377" ht="15.75">
      <c r="F377" s="114"/>
    </row>
    <row r="378" ht="15.75">
      <c r="F378" s="114"/>
    </row>
    <row r="379" ht="15.75">
      <c r="F379" s="114"/>
    </row>
    <row r="380" ht="15.75">
      <c r="F380" s="114"/>
    </row>
  </sheetData>
  <sheetProtection selectLockedCells="1"/>
  <mergeCells count="4">
    <mergeCell ref="A32:G32"/>
    <mergeCell ref="A1:G1"/>
    <mergeCell ref="B13:C13"/>
    <mergeCell ref="B5:C5"/>
  </mergeCells>
  <printOptions horizontalCentered="1"/>
  <pageMargins left="0.2755905511811024" right="0.2755905511811024" top="0.9448818897637796" bottom="0.5905511811023623" header="0.5118110236220472" footer="0.31496062992125984"/>
  <pageSetup blackAndWhite="1" horizontalDpi="300" verticalDpi="300" orientation="portrait" paperSize="9" r:id="rId2"/>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dimension ref="A1:BQ49"/>
  <sheetViews>
    <sheetView showGridLines="0" showRowColHeaders="0" showOutlineSymbols="0" zoomScalePageLayoutView="0" workbookViewId="0" topLeftCell="A49">
      <selection activeCell="E38" sqref="E38"/>
    </sheetView>
  </sheetViews>
  <sheetFormatPr defaultColWidth="9.140625" defaultRowHeight="12.75"/>
  <cols>
    <col min="1" max="1" width="3.7109375" style="3" customWidth="1"/>
    <col min="2" max="2" width="4.7109375" style="3" customWidth="1"/>
    <col min="3" max="3" width="45.7109375" style="3" customWidth="1"/>
    <col min="4" max="4" width="5.7109375" style="8" customWidth="1"/>
    <col min="5" max="5" width="14.7109375" style="30" customWidth="1"/>
    <col min="6" max="6" width="1.7109375" style="31" customWidth="1"/>
    <col min="7" max="7" width="14.7109375" style="30" customWidth="1"/>
    <col min="8" max="8" width="1.7109375" style="5" customWidth="1"/>
    <col min="9" max="9" width="4.421875" style="57" customWidth="1"/>
    <col min="10" max="55" width="9.140625" style="57" customWidth="1"/>
    <col min="56" max="16384" width="9.140625" style="1" customWidth="1"/>
  </cols>
  <sheetData>
    <row r="1" spans="1:55" s="20" customFormat="1" ht="22.5" customHeight="1">
      <c r="A1" s="149"/>
      <c r="B1" s="154"/>
      <c r="C1" s="150" t="str">
        <f>"Yfirlit um sjóðstreymi árið "&amp;'Forsíða og áritun'!G13</f>
        <v>Yfirlit um sjóðstreymi árið 2018</v>
      </c>
      <c r="D1" s="151"/>
      <c r="E1" s="152"/>
      <c r="F1" s="152"/>
      <c r="G1" s="152"/>
      <c r="H1" s="153"/>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69" s="2" customFormat="1" ht="15.75">
      <c r="A2" s="3"/>
      <c r="B2" s="3"/>
      <c r="C2" s="5"/>
      <c r="D2" s="3"/>
      <c r="E2" s="93"/>
      <c r="F2"/>
      <c r="G2" s="3"/>
      <c r="H2" s="5"/>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9" s="2" customFormat="1" ht="15.75">
      <c r="A3" s="3"/>
      <c r="B3" s="3"/>
      <c r="C3" s="5"/>
      <c r="D3" s="5"/>
      <c r="E3" s="93"/>
      <c r="F3"/>
      <c r="G3" s="3"/>
      <c r="H3" s="5"/>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row>
    <row r="4" spans="1:69" s="2" customFormat="1" ht="18.75">
      <c r="A4" s="62"/>
      <c r="B4" s="281" t="s">
        <v>103</v>
      </c>
      <c r="C4" s="281"/>
      <c r="D4" s="5"/>
      <c r="E4" s="94" t="str">
        <f>'Forsíða og áritun'!$G$13&amp;" "</f>
        <v>2018 </v>
      </c>
      <c r="F4"/>
      <c r="G4" s="89">
        <f>E4-1</f>
        <v>2017</v>
      </c>
      <c r="H4" s="5"/>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row>
    <row r="5" spans="1:55" s="44" customFormat="1" ht="15" customHeight="1">
      <c r="A5" s="3"/>
      <c r="B5" s="4"/>
      <c r="C5" s="9"/>
      <c r="D5" s="5"/>
      <c r="E5" s="11"/>
      <c r="F5" s="6"/>
      <c r="G5" s="11"/>
      <c r="H5" s="5"/>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row>
    <row r="6" spans="2:55" s="4" customFormat="1" ht="15.75" customHeight="1">
      <c r="B6" s="282" t="s">
        <v>95</v>
      </c>
      <c r="C6" s="282"/>
      <c r="D6" s="5"/>
      <c r="E6" s="70">
        <f>'Rekstur og efnahagur'!E28</f>
        <v>0</v>
      </c>
      <c r="F6" s="70"/>
      <c r="G6" s="70">
        <f>'Rekstur og efnahagur'!G28</f>
        <v>0</v>
      </c>
      <c r="H6" s="2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row>
    <row r="7" spans="1:55" s="44" customFormat="1" ht="13.5" customHeight="1">
      <c r="A7" s="3"/>
      <c r="B7" s="283" t="s">
        <v>96</v>
      </c>
      <c r="C7" s="283"/>
      <c r="D7" s="5"/>
      <c r="E7" s="240"/>
      <c r="F7" s="70"/>
      <c r="G7" s="240"/>
      <c r="H7" s="5"/>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row>
    <row r="8" spans="1:55" s="44" customFormat="1" ht="15.75">
      <c r="A8" s="3"/>
      <c r="B8" s="74"/>
      <c r="C8" s="115" t="s">
        <v>136</v>
      </c>
      <c r="D8" s="5"/>
      <c r="E8" s="179">
        <v>0</v>
      </c>
      <c r="F8" s="70"/>
      <c r="G8" s="179">
        <v>0</v>
      </c>
      <c r="H8" s="5"/>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row>
    <row r="9" spans="1:55" s="44" customFormat="1" ht="15.75">
      <c r="A9" s="3"/>
      <c r="B9" s="74"/>
      <c r="C9" s="115" t="s">
        <v>131</v>
      </c>
      <c r="D9" s="5"/>
      <c r="E9" s="179">
        <v>0</v>
      </c>
      <c r="F9" s="70"/>
      <c r="G9" s="179">
        <v>0</v>
      </c>
      <c r="H9" s="5"/>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row>
    <row r="10" spans="1:55" s="44" customFormat="1" ht="16.5" customHeight="1">
      <c r="A10" s="3"/>
      <c r="B10" s="19"/>
      <c r="C10" s="116" t="s">
        <v>97</v>
      </c>
      <c r="D10" s="5"/>
      <c r="E10" s="164">
        <f>SUM(E6:E9)</f>
        <v>0</v>
      </c>
      <c r="F10" s="173"/>
      <c r="G10" s="164">
        <f>SUM(G6:G9)</f>
        <v>0</v>
      </c>
      <c r="H10" s="5"/>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row>
    <row r="11" spans="1:55" s="44" customFormat="1" ht="16.5" customHeight="1">
      <c r="A11" s="3"/>
      <c r="B11" s="19"/>
      <c r="C11" s="117"/>
      <c r="D11" s="5"/>
      <c r="E11" s="86"/>
      <c r="F11" s="66"/>
      <c r="G11" s="86"/>
      <c r="H11" s="5"/>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row>
    <row r="12" spans="1:55" s="44" customFormat="1" ht="16.5" customHeight="1">
      <c r="A12" s="3"/>
      <c r="B12" s="284" t="s">
        <v>98</v>
      </c>
      <c r="C12" s="284"/>
      <c r="D12" s="5"/>
      <c r="E12" s="240"/>
      <c r="F12" s="70"/>
      <c r="G12" s="240"/>
      <c r="H12" s="5"/>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row>
    <row r="13" spans="1:55" s="44" customFormat="1" ht="16.5" customHeight="1">
      <c r="A13" s="3"/>
      <c r="B13" s="19"/>
      <c r="C13" s="115" t="s">
        <v>100</v>
      </c>
      <c r="D13" s="5"/>
      <c r="E13" s="240">
        <f>+'Rekstur og efnahagur'!G49-'Rekstur og efnahagur'!E49</f>
        <v>0</v>
      </c>
      <c r="F13" s="66"/>
      <c r="G13" s="179">
        <v>0</v>
      </c>
      <c r="H13" s="5"/>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row>
    <row r="14" spans="1:55" s="44" customFormat="1" ht="16.5" customHeight="1">
      <c r="A14" s="3"/>
      <c r="B14" s="19"/>
      <c r="C14" s="115" t="s">
        <v>101</v>
      </c>
      <c r="D14" s="5"/>
      <c r="E14" s="240">
        <f>+'Rekstur og efnahagur'!E72-'Rekstur og efnahagur'!G72</f>
        <v>0</v>
      </c>
      <c r="F14" s="66"/>
      <c r="G14" s="179">
        <v>0</v>
      </c>
      <c r="H14" s="5"/>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row>
    <row r="15" spans="1:55" s="44" customFormat="1" ht="16.5" customHeight="1">
      <c r="A15" s="3"/>
      <c r="B15" s="19"/>
      <c r="C15" s="117" t="s">
        <v>99</v>
      </c>
      <c r="D15" s="5"/>
      <c r="E15" s="164">
        <f>SUM(E12:E14)</f>
        <v>0</v>
      </c>
      <c r="F15" s="174"/>
      <c r="G15" s="164">
        <f>SUM(G12:G14)</f>
        <v>0</v>
      </c>
      <c r="H15" s="5"/>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row>
    <row r="16" spans="1:55" s="44" customFormat="1" ht="27.75" customHeight="1">
      <c r="A16" s="3"/>
      <c r="B16" s="19"/>
      <c r="C16" s="116" t="s">
        <v>102</v>
      </c>
      <c r="D16" s="5"/>
      <c r="E16" s="164">
        <f>SUM(E10+E15)</f>
        <v>0</v>
      </c>
      <c r="F16" s="173"/>
      <c r="G16" s="164">
        <f>SUM(G10+G15)</f>
        <v>0</v>
      </c>
      <c r="H16" s="5"/>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row>
    <row r="17" spans="1:55" s="44" customFormat="1" ht="16.5" customHeight="1">
      <c r="A17" s="3"/>
      <c r="B17" s="19"/>
      <c r="C17" s="117"/>
      <c r="D17" s="5"/>
      <c r="E17" s="86"/>
      <c r="F17" s="66"/>
      <c r="G17" s="86"/>
      <c r="H17" s="5"/>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row>
    <row r="18" spans="1:55" s="44" customFormat="1" ht="18.75">
      <c r="A18" s="33" t="s">
        <v>0</v>
      </c>
      <c r="B18" s="33" t="s">
        <v>105</v>
      </c>
      <c r="C18" s="28"/>
      <c r="D18" s="5"/>
      <c r="E18" s="17"/>
      <c r="F18" s="17"/>
      <c r="G18" s="17"/>
      <c r="H18" s="5"/>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row>
    <row r="19" spans="1:55" s="44" customFormat="1" ht="15.75">
      <c r="A19" s="3"/>
      <c r="B19" s="282" t="s">
        <v>104</v>
      </c>
      <c r="C19" s="282"/>
      <c r="D19" s="5"/>
      <c r="E19" s="179">
        <v>0</v>
      </c>
      <c r="F19" s="76"/>
      <c r="G19" s="179">
        <v>0</v>
      </c>
      <c r="H19" s="5"/>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row>
    <row r="20" spans="1:55" s="44" customFormat="1" ht="16.5" customHeight="1">
      <c r="A20" s="3"/>
      <c r="B20" s="282" t="s">
        <v>221</v>
      </c>
      <c r="C20" s="282"/>
      <c r="D20" s="5"/>
      <c r="E20" s="179">
        <v>0</v>
      </c>
      <c r="F20" s="76"/>
      <c r="G20" s="179">
        <v>0</v>
      </c>
      <c r="H20" s="5"/>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row>
    <row r="21" spans="1:55" s="4" customFormat="1" ht="15.75">
      <c r="A21" s="3"/>
      <c r="B21" s="19"/>
      <c r="C21" s="116" t="s">
        <v>106</v>
      </c>
      <c r="D21" s="5"/>
      <c r="E21" s="164">
        <f>SUM(E19:E20)</f>
        <v>0</v>
      </c>
      <c r="F21" s="173"/>
      <c r="G21" s="164">
        <f>SUM(G19:G20)</f>
        <v>0</v>
      </c>
      <c r="H21" s="79"/>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row>
    <row r="22" spans="1:55" s="44" customFormat="1" ht="15.75">
      <c r="A22" s="3"/>
      <c r="B22" s="81"/>
      <c r="C22" s="63"/>
      <c r="D22" s="5"/>
      <c r="E22" s="77"/>
      <c r="F22" s="78"/>
      <c r="G22" s="77"/>
      <c r="H22" s="5"/>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row>
    <row r="23" spans="1:55" s="4" customFormat="1" ht="18.75">
      <c r="A23" s="3"/>
      <c r="B23" s="33" t="s">
        <v>112</v>
      </c>
      <c r="C23" s="28"/>
      <c r="D23" s="5"/>
      <c r="E23" s="17"/>
      <c r="F23" s="36"/>
      <c r="G23" s="32"/>
      <c r="H23" s="2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row>
    <row r="24" spans="1:55" s="4" customFormat="1" ht="15.75">
      <c r="A24" s="3"/>
      <c r="B24" s="3"/>
      <c r="C24" s="22"/>
      <c r="D24" s="5"/>
      <c r="E24" s="14"/>
      <c r="F24" s="36"/>
      <c r="G24" s="32"/>
      <c r="H24" s="2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row>
    <row r="25" spans="1:55" s="24" customFormat="1" ht="15.75">
      <c r="A25" s="4"/>
      <c r="B25" s="282" t="s">
        <v>219</v>
      </c>
      <c r="C25" s="282"/>
      <c r="D25" s="5"/>
      <c r="E25" s="179">
        <v>0</v>
      </c>
      <c r="F25" s="76"/>
      <c r="G25" s="179">
        <v>0</v>
      </c>
      <c r="H25" s="23"/>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row>
    <row r="26" spans="1:55" s="24" customFormat="1" ht="15.75">
      <c r="A26" s="4"/>
      <c r="B26" s="282" t="s">
        <v>107</v>
      </c>
      <c r="C26" s="282"/>
      <c r="D26" s="5"/>
      <c r="E26" s="179">
        <v>0</v>
      </c>
      <c r="F26" s="76"/>
      <c r="G26" s="179">
        <v>0</v>
      </c>
      <c r="H26" s="23"/>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row>
    <row r="27" spans="1:55" s="44" customFormat="1" ht="16.5" customHeight="1">
      <c r="A27" s="3"/>
      <c r="B27" s="282" t="s">
        <v>220</v>
      </c>
      <c r="C27" s="282"/>
      <c r="D27" s="5"/>
      <c r="E27" s="179">
        <v>0</v>
      </c>
      <c r="F27" s="76"/>
      <c r="G27" s="179">
        <v>0</v>
      </c>
      <c r="H27" s="5"/>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row>
    <row r="28" spans="2:7" ht="15.75">
      <c r="B28" s="19"/>
      <c r="C28" s="116" t="s">
        <v>108</v>
      </c>
      <c r="D28" s="5"/>
      <c r="E28" s="164">
        <f>SUM(E25:E27)</f>
        <v>0</v>
      </c>
      <c r="F28" s="173"/>
      <c r="G28" s="164">
        <f>SUM(G25:G27)</f>
        <v>0</v>
      </c>
    </row>
    <row r="29" spans="2:7" ht="15.75">
      <c r="B29" s="26"/>
      <c r="C29" s="4"/>
      <c r="D29" s="5"/>
      <c r="E29" s="37"/>
      <c r="F29" s="35"/>
      <c r="G29" s="37"/>
    </row>
    <row r="30" spans="2:7" ht="15.75">
      <c r="B30" s="4" t="s">
        <v>111</v>
      </c>
      <c r="C30" s="38"/>
      <c r="D30" s="5"/>
      <c r="E30" s="162">
        <f>E16+E21+E28</f>
        <v>0</v>
      </c>
      <c r="F30" s="175"/>
      <c r="G30" s="162">
        <f>G16+G21+G28</f>
        <v>0</v>
      </c>
    </row>
    <row r="31" spans="2:7" ht="15.75">
      <c r="B31" s="39"/>
      <c r="C31" s="38"/>
      <c r="D31" s="5"/>
      <c r="E31" s="70"/>
      <c r="F31" s="75"/>
      <c r="G31" s="70"/>
    </row>
    <row r="32" spans="2:7" ht="15.75">
      <c r="B32" s="4" t="s">
        <v>109</v>
      </c>
      <c r="C32" s="40"/>
      <c r="D32" s="5"/>
      <c r="E32" s="176">
        <f>'Rekstur og efnahagur'!G50</f>
        <v>0</v>
      </c>
      <c r="F32" s="177"/>
      <c r="G32" s="239">
        <v>0</v>
      </c>
    </row>
    <row r="33" spans="2:7" ht="15.75">
      <c r="B33" s="39"/>
      <c r="C33" s="40"/>
      <c r="D33" s="5"/>
      <c r="E33" s="70"/>
      <c r="F33" s="75"/>
      <c r="G33" s="70"/>
    </row>
    <row r="34" spans="2:7" ht="16.5" thickBot="1">
      <c r="B34" s="4" t="s">
        <v>110</v>
      </c>
      <c r="C34" s="29"/>
      <c r="D34" s="5"/>
      <c r="E34" s="178">
        <f>E30+E32</f>
        <v>0</v>
      </c>
      <c r="F34" s="175"/>
      <c r="G34" s="178">
        <f>G30+G32</f>
        <v>0</v>
      </c>
    </row>
    <row r="35" spans="2:7" ht="15.75">
      <c r="B35" s="41" t="s">
        <v>0</v>
      </c>
      <c r="C35" s="1"/>
      <c r="E35" s="27" t="s">
        <v>0</v>
      </c>
      <c r="F35" s="36"/>
      <c r="G35" s="27" t="s">
        <v>0</v>
      </c>
    </row>
    <row r="36" spans="1:55" s="46" customFormat="1" ht="13.5" customHeight="1">
      <c r="A36" s="23"/>
      <c r="B36" s="3"/>
      <c r="C36" s="29"/>
      <c r="D36" s="8"/>
      <c r="E36" s="32"/>
      <c r="F36" s="36"/>
      <c r="G36" s="32"/>
      <c r="H36" s="5"/>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row>
    <row r="37" spans="1:55" s="48" customFormat="1" ht="15.75">
      <c r="A37" s="5"/>
      <c r="B37" s="5"/>
      <c r="C37" s="5"/>
      <c r="D37" s="25"/>
      <c r="E37" s="46"/>
      <c r="F37" s="36"/>
      <c r="G37" s="36"/>
      <c r="H37" s="23"/>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row>
    <row r="38" spans="1:55" s="48" customFormat="1" ht="15.75">
      <c r="A38" s="5"/>
      <c r="B38" s="47"/>
      <c r="C38" s="23"/>
      <c r="D38" s="10"/>
      <c r="E38" s="36"/>
      <c r="F38" s="35"/>
      <c r="G38" s="35"/>
      <c r="H38" s="23"/>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row>
    <row r="39" spans="1:55" s="46" customFormat="1" ht="15.75">
      <c r="A39" s="118"/>
      <c r="B39" s="47"/>
      <c r="C39" s="23"/>
      <c r="D39" s="10"/>
      <c r="E39" s="35"/>
      <c r="F39" s="35"/>
      <c r="G39" s="35"/>
      <c r="H39" s="118"/>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row>
    <row r="40" spans="1:55" s="46" customFormat="1" ht="15.75">
      <c r="A40" s="5"/>
      <c r="B40" s="118"/>
      <c r="C40" s="118"/>
      <c r="D40" s="118"/>
      <c r="E40" s="118"/>
      <c r="F40" s="118"/>
      <c r="G40" s="118"/>
      <c r="H40" s="5"/>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row>
    <row r="41" spans="1:55" s="46" customFormat="1" ht="15.75">
      <c r="A41" s="5"/>
      <c r="B41" s="23"/>
      <c r="C41" s="5"/>
      <c r="D41" s="25"/>
      <c r="E41" s="35"/>
      <c r="F41" s="36"/>
      <c r="G41" s="35"/>
      <c r="H41" s="5"/>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row>
    <row r="42" spans="1:55" s="46" customFormat="1" ht="15.75">
      <c r="A42" s="5"/>
      <c r="B42" s="23"/>
      <c r="C42" s="5"/>
      <c r="D42" s="25"/>
      <c r="E42" s="49">
        <f>IF(E34='Rekstur og efnahagur'!E50,"","ATH handb fé stemmir ekki")</f>
      </c>
      <c r="F42" s="36"/>
      <c r="G42" s="36"/>
      <c r="H42" s="5"/>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row>
    <row r="43" spans="1:55" s="46" customFormat="1" ht="15.75">
      <c r="A43" s="5"/>
      <c r="B43" s="23"/>
      <c r="C43" s="5"/>
      <c r="D43" s="25"/>
      <c r="E43" s="36"/>
      <c r="F43" s="36"/>
      <c r="G43" s="36"/>
      <c r="H43" s="5"/>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row>
    <row r="44" spans="1:55" s="46" customFormat="1" ht="15.75">
      <c r="A44" s="5"/>
      <c r="B44" s="5"/>
      <c r="C44" s="5"/>
      <c r="D44" s="25"/>
      <c r="E44" s="31"/>
      <c r="F44" s="31"/>
      <c r="G44" s="31"/>
      <c r="H44" s="5"/>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row>
    <row r="45" spans="1:55" s="46" customFormat="1" ht="15.75">
      <c r="A45" s="5"/>
      <c r="B45" s="5"/>
      <c r="C45" s="5"/>
      <c r="D45" s="25"/>
      <c r="E45" s="31"/>
      <c r="F45" s="31"/>
      <c r="G45" s="31"/>
      <c r="H45" s="5"/>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row>
    <row r="46" spans="1:55" s="46" customFormat="1" ht="15.75">
      <c r="A46" s="5"/>
      <c r="B46" s="5"/>
      <c r="C46" s="5"/>
      <c r="D46" s="25"/>
      <c r="E46" s="31"/>
      <c r="F46" s="31"/>
      <c r="G46" s="31"/>
      <c r="H46" s="5"/>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row>
    <row r="47" spans="1:55" s="46" customFormat="1" ht="15.75">
      <c r="A47" s="5"/>
      <c r="B47" s="5"/>
      <c r="C47" s="5"/>
      <c r="D47" s="25"/>
      <c r="E47" s="31"/>
      <c r="F47" s="31"/>
      <c r="G47" s="31"/>
      <c r="H47" s="5"/>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row>
    <row r="48" spans="1:55" s="46" customFormat="1" ht="15.75">
      <c r="A48" s="5"/>
      <c r="B48" s="5"/>
      <c r="C48" s="5"/>
      <c r="D48" s="25"/>
      <c r="E48" s="31"/>
      <c r="F48" s="31"/>
      <c r="G48" s="31"/>
      <c r="H48" s="5"/>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row>
    <row r="49" spans="2:7" ht="15.75">
      <c r="B49" s="5"/>
      <c r="C49" s="5"/>
      <c r="D49" s="25"/>
      <c r="E49" s="31"/>
      <c r="G49" s="31"/>
    </row>
  </sheetData>
  <sheetProtection selectLockedCells="1"/>
  <mergeCells count="9">
    <mergeCell ref="B27:C27"/>
    <mergeCell ref="B19:C19"/>
    <mergeCell ref="B4:C4"/>
    <mergeCell ref="B26:C26"/>
    <mergeCell ref="B7:C7"/>
    <mergeCell ref="B6:C6"/>
    <mergeCell ref="B12:C12"/>
    <mergeCell ref="B20:C20"/>
    <mergeCell ref="B25:C25"/>
  </mergeCells>
  <printOptions horizontalCentered="1"/>
  <pageMargins left="0.2755905511811024" right="0.2755905511811024" top="0.9448818897637796" bottom="0.5905511811023623" header="0.5118110236220472" footer="0.31496062992125984"/>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DC241"/>
  <sheetViews>
    <sheetView showGridLines="0" showRowColHeaders="0" tabSelected="1" showOutlineSymbols="0" zoomScalePageLayoutView="0" workbookViewId="0" topLeftCell="A7">
      <selection activeCell="C21" sqref="C21"/>
    </sheetView>
  </sheetViews>
  <sheetFormatPr defaultColWidth="9.140625" defaultRowHeight="12.75"/>
  <cols>
    <col min="1" max="1" width="5.7109375" style="123" customWidth="1"/>
    <col min="2" max="2" width="58.7109375" style="45" customWidth="1"/>
    <col min="3" max="4" width="10.7109375" style="135" customWidth="1"/>
    <col min="5" max="5" width="5.7109375" style="45" customWidth="1"/>
    <col min="6" max="15" width="9.140625" style="141" customWidth="1"/>
    <col min="16" max="16384" width="9.140625" style="45" customWidth="1"/>
  </cols>
  <sheetData>
    <row r="1" ht="20.25">
      <c r="A1" s="245" t="s">
        <v>224</v>
      </c>
    </row>
    <row r="3" ht="12.75">
      <c r="A3" s="246"/>
    </row>
    <row r="5" spans="1:6" ht="12.75">
      <c r="A5" s="246"/>
      <c r="F5" s="142"/>
    </row>
    <row r="7" spans="1:15" s="132" customFormat="1" ht="12.75">
      <c r="A7" s="123"/>
      <c r="B7" s="24"/>
      <c r="C7" s="135"/>
      <c r="D7" s="135"/>
      <c r="F7" s="143"/>
      <c r="G7" s="143"/>
      <c r="H7" s="143"/>
      <c r="I7" s="143"/>
      <c r="J7" s="143"/>
      <c r="K7" s="143"/>
      <c r="L7" s="143"/>
      <c r="M7" s="143"/>
      <c r="N7" s="143"/>
      <c r="O7" s="143"/>
    </row>
    <row r="12" spans="1:5" ht="15.75">
      <c r="A12" s="285" t="str">
        <f>"Sundurliðun tekna "&amp;'Forsíða og áritun'!G13</f>
        <v>Sundurliðun tekna 2018</v>
      </c>
      <c r="B12" s="285"/>
      <c r="C12" s="285"/>
      <c r="D12" s="285"/>
      <c r="E12" s="141"/>
    </row>
    <row r="13" spans="2:4" ht="14.25">
      <c r="B13" s="127"/>
      <c r="C13" s="94">
        <f>'Forsíða og áritun'!$G$13</f>
        <v>2018</v>
      </c>
      <c r="D13" s="94">
        <f>C13-1</f>
        <v>2017</v>
      </c>
    </row>
    <row r="14" spans="1:4" ht="14.25">
      <c r="A14" s="136" t="s">
        <v>22</v>
      </c>
      <c r="B14" s="125" t="s">
        <v>33</v>
      </c>
      <c r="C14" s="50"/>
      <c r="D14" s="50"/>
    </row>
    <row r="15" spans="1:4" ht="12.75">
      <c r="A15" s="124" t="s">
        <v>154</v>
      </c>
      <c r="B15" s="128" t="s">
        <v>155</v>
      </c>
      <c r="C15" s="129">
        <v>0</v>
      </c>
      <c r="D15" s="129">
        <v>0</v>
      </c>
    </row>
    <row r="16" spans="1:4" ht="12.75">
      <c r="A16" s="124"/>
      <c r="B16" s="235" t="s">
        <v>205</v>
      </c>
      <c r="C16" s="129">
        <v>0</v>
      </c>
      <c r="D16" s="129">
        <v>0</v>
      </c>
    </row>
    <row r="17" spans="1:4" ht="13.5" thickBot="1">
      <c r="A17" s="124"/>
      <c r="B17" s="130" t="s">
        <v>33</v>
      </c>
      <c r="C17" s="131">
        <f>SUM(C15:C16)</f>
        <v>0</v>
      </c>
      <c r="D17" s="131">
        <f>SUM(D15:D16)</f>
        <v>0</v>
      </c>
    </row>
    <row r="18" spans="1:4" ht="13.5" thickTop="1">
      <c r="A18" s="132"/>
      <c r="B18" s="132"/>
      <c r="C18" s="132"/>
      <c r="D18" s="132"/>
    </row>
    <row r="19" spans="1:4" ht="14.25">
      <c r="A19" s="136" t="s">
        <v>23</v>
      </c>
      <c r="B19" s="126" t="s">
        <v>43</v>
      </c>
      <c r="C19" s="133"/>
      <c r="D19" s="133"/>
    </row>
    <row r="20" spans="1:4" ht="12.75">
      <c r="A20" s="124" t="s">
        <v>144</v>
      </c>
      <c r="B20" s="128" t="s">
        <v>149</v>
      </c>
      <c r="C20" s="129">
        <v>0</v>
      </c>
      <c r="D20" s="129">
        <v>0</v>
      </c>
    </row>
    <row r="21" spans="1:4" ht="12.75">
      <c r="A21" s="124" t="s">
        <v>145</v>
      </c>
      <c r="B21" s="128" t="s">
        <v>150</v>
      </c>
      <c r="C21" s="129">
        <v>0</v>
      </c>
      <c r="D21" s="129">
        <v>0</v>
      </c>
    </row>
    <row r="22" spans="1:4" ht="12.75">
      <c r="A22" s="124" t="s">
        <v>146</v>
      </c>
      <c r="B22" s="128" t="s">
        <v>151</v>
      </c>
      <c r="C22" s="129">
        <v>0</v>
      </c>
      <c r="D22" s="129">
        <v>0</v>
      </c>
    </row>
    <row r="23" spans="1:5" s="141" customFormat="1" ht="12.75">
      <c r="A23" s="124" t="s">
        <v>147</v>
      </c>
      <c r="B23" s="128" t="s">
        <v>152</v>
      </c>
      <c r="C23" s="129">
        <v>0</v>
      </c>
      <c r="D23" s="129">
        <v>0</v>
      </c>
      <c r="E23" s="147"/>
    </row>
    <row r="24" spans="1:107" s="141" customFormat="1" ht="12.75">
      <c r="A24" s="124" t="s">
        <v>148</v>
      </c>
      <c r="B24" s="128" t="s">
        <v>153</v>
      </c>
      <c r="C24" s="129">
        <v>0</v>
      </c>
      <c r="D24" s="129">
        <v>0</v>
      </c>
      <c r="E24" s="147"/>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row>
    <row r="25" spans="1:5" s="141" customFormat="1" ht="12.75">
      <c r="A25" s="124" t="s">
        <v>287</v>
      </c>
      <c r="B25" s="260" t="s">
        <v>286</v>
      </c>
      <c r="C25" s="129">
        <v>0</v>
      </c>
      <c r="D25" s="129">
        <v>0</v>
      </c>
      <c r="E25" s="45"/>
    </row>
    <row r="26" spans="1:5" s="141" customFormat="1" ht="13.5" thickBot="1">
      <c r="A26" s="124"/>
      <c r="B26" s="130" t="s">
        <v>43</v>
      </c>
      <c r="C26" s="134">
        <f>SUM(C20:C25)</f>
        <v>0</v>
      </c>
      <c r="D26" s="134">
        <f>SUM(D20:D25)</f>
        <v>0</v>
      </c>
      <c r="E26" s="45"/>
    </row>
    <row r="27" spans="1:5" s="141" customFormat="1" ht="13.5" thickTop="1">
      <c r="A27" s="124"/>
      <c r="B27" s="130"/>
      <c r="C27" s="137"/>
      <c r="D27" s="137"/>
      <c r="E27" s="45"/>
    </row>
    <row r="28" spans="1:5" s="141" customFormat="1" ht="14.25">
      <c r="A28" s="136" t="s">
        <v>24</v>
      </c>
      <c r="B28" s="126" t="s">
        <v>11</v>
      </c>
      <c r="C28" s="133"/>
      <c r="D28" s="133"/>
      <c r="E28" s="45"/>
    </row>
    <row r="29" spans="1:5" s="141" customFormat="1" ht="12.75">
      <c r="A29" s="124" t="s">
        <v>156</v>
      </c>
      <c r="B29" s="128" t="s">
        <v>157</v>
      </c>
      <c r="C29" s="129">
        <v>0</v>
      </c>
      <c r="D29" s="129">
        <v>0</v>
      </c>
      <c r="E29" s="45"/>
    </row>
    <row r="30" spans="1:5" s="141" customFormat="1" ht="12.75">
      <c r="A30" s="124" t="s">
        <v>158</v>
      </c>
      <c r="B30" s="128" t="s">
        <v>159</v>
      </c>
      <c r="C30" s="129">
        <v>0</v>
      </c>
      <c r="D30" s="129">
        <v>0</v>
      </c>
      <c r="E30" s="132"/>
    </row>
    <row r="31" spans="1:5" s="141" customFormat="1" ht="12.75">
      <c r="A31" s="124" t="s">
        <v>160</v>
      </c>
      <c r="B31" s="128" t="s">
        <v>11</v>
      </c>
      <c r="C31" s="129">
        <v>0</v>
      </c>
      <c r="D31" s="129">
        <v>0</v>
      </c>
      <c r="E31" s="45"/>
    </row>
    <row r="32" spans="1:5" s="141" customFormat="1" ht="12.75">
      <c r="A32" s="124"/>
      <c r="B32" s="235"/>
      <c r="C32" s="129"/>
      <c r="D32" s="129"/>
      <c r="E32" s="45"/>
    </row>
    <row r="33" spans="1:4" ht="13.5" thickBot="1">
      <c r="A33" s="124"/>
      <c r="B33" s="130" t="s">
        <v>11</v>
      </c>
      <c r="C33" s="134">
        <f>SUM(C29:C32)</f>
        <v>0</v>
      </c>
      <c r="D33" s="134">
        <f>SUM(D29:D32)</f>
        <v>0</v>
      </c>
    </row>
    <row r="34" spans="1:4" ht="13.5" thickTop="1">
      <c r="A34" s="146"/>
      <c r="B34" s="147"/>
      <c r="C34" s="148"/>
      <c r="D34" s="148"/>
    </row>
    <row r="35" spans="1:5" ht="15.75">
      <c r="A35" s="285" t="str">
        <f>"Sundurliðun gjalda "&amp;'Forsíða og áritun'!F37</f>
        <v>Sundurliðun gjalda </v>
      </c>
      <c r="B35" s="285"/>
      <c r="C35" s="285"/>
      <c r="D35" s="285"/>
      <c r="E35" s="160"/>
    </row>
    <row r="36" spans="2:4" ht="14.25">
      <c r="B36" s="127"/>
      <c r="C36" s="94">
        <f>'Forsíða og áritun'!$G$13</f>
        <v>2018</v>
      </c>
      <c r="D36" s="94">
        <f>C36-1</f>
        <v>2017</v>
      </c>
    </row>
    <row r="37" spans="1:4" ht="14.25">
      <c r="A37" s="136" t="s">
        <v>38</v>
      </c>
      <c r="B37" s="125" t="s">
        <v>35</v>
      </c>
      <c r="C37" s="50"/>
      <c r="D37" s="50"/>
    </row>
    <row r="38" spans="1:4" ht="12.75">
      <c r="A38" s="124" t="s">
        <v>161</v>
      </c>
      <c r="B38" s="128" t="s">
        <v>162</v>
      </c>
      <c r="C38" s="129">
        <v>0</v>
      </c>
      <c r="D38" s="129">
        <v>0</v>
      </c>
    </row>
    <row r="39" spans="1:4" ht="12.75">
      <c r="A39" s="124" t="s">
        <v>163</v>
      </c>
      <c r="B39" s="128" t="s">
        <v>164</v>
      </c>
      <c r="C39" s="129">
        <v>0</v>
      </c>
      <c r="D39" s="129">
        <v>0</v>
      </c>
    </row>
    <row r="40" spans="1:4" ht="12.75">
      <c r="A40" s="124" t="s">
        <v>165</v>
      </c>
      <c r="B40" s="128" t="s">
        <v>217</v>
      </c>
      <c r="C40" s="129">
        <v>0</v>
      </c>
      <c r="D40" s="129">
        <v>0</v>
      </c>
    </row>
    <row r="41" spans="1:4" ht="12.75">
      <c r="A41" s="124" t="s">
        <v>166</v>
      </c>
      <c r="B41" s="128" t="s">
        <v>167</v>
      </c>
      <c r="C41" s="129">
        <v>0</v>
      </c>
      <c r="D41" s="129">
        <v>0</v>
      </c>
    </row>
    <row r="42" spans="1:4" ht="15" thickBot="1">
      <c r="A42" s="136"/>
      <c r="B42" s="130" t="s">
        <v>35</v>
      </c>
      <c r="C42" s="131">
        <f>SUM(C38:C41)</f>
        <v>0</v>
      </c>
      <c r="D42" s="131">
        <f>SUM(D38:D41)</f>
        <v>0</v>
      </c>
    </row>
    <row r="43" spans="1:4" ht="15" thickTop="1">
      <c r="A43" s="136"/>
      <c r="B43" s="130"/>
      <c r="C43" s="138"/>
      <c r="D43" s="138"/>
    </row>
    <row r="44" spans="1:4" ht="14.25">
      <c r="A44" s="136" t="s">
        <v>39</v>
      </c>
      <c r="B44" s="125" t="s">
        <v>45</v>
      </c>
      <c r="C44" s="50"/>
      <c r="D44" s="50"/>
    </row>
    <row r="45" spans="1:4" ht="12.75">
      <c r="A45" s="124" t="s">
        <v>168</v>
      </c>
      <c r="B45" s="128" t="s">
        <v>169</v>
      </c>
      <c r="C45" s="129">
        <v>0</v>
      </c>
      <c r="D45" s="129">
        <v>0</v>
      </c>
    </row>
    <row r="46" spans="1:4" ht="12.75">
      <c r="A46" s="124" t="s">
        <v>170</v>
      </c>
      <c r="B46" s="128" t="s">
        <v>171</v>
      </c>
      <c r="C46" s="129">
        <v>0</v>
      </c>
      <c r="D46" s="129">
        <v>0</v>
      </c>
    </row>
    <row r="47" spans="1:4" ht="12.75">
      <c r="A47" s="124" t="s">
        <v>172</v>
      </c>
      <c r="B47" s="128" t="s">
        <v>173</v>
      </c>
      <c r="C47" s="129">
        <v>0</v>
      </c>
      <c r="D47" s="129">
        <v>0</v>
      </c>
    </row>
    <row r="48" spans="1:4" ht="15" thickBot="1">
      <c r="A48" s="136"/>
      <c r="B48" s="130" t="s">
        <v>45</v>
      </c>
      <c r="C48" s="131">
        <f>SUM(C45:C47)</f>
        <v>0</v>
      </c>
      <c r="D48" s="131">
        <f>SUM(D45:D47)</f>
        <v>0</v>
      </c>
    </row>
    <row r="49" spans="1:4" ht="13.5" thickTop="1">
      <c r="A49" s="124"/>
      <c r="B49" s="128"/>
      <c r="C49" s="50"/>
      <c r="D49" s="50"/>
    </row>
    <row r="50" spans="1:4" ht="14.25">
      <c r="A50" s="136" t="s">
        <v>40</v>
      </c>
      <c r="B50" s="125" t="s">
        <v>47</v>
      </c>
      <c r="C50" s="50"/>
      <c r="D50" s="50"/>
    </row>
    <row r="51" spans="1:4" ht="12.75">
      <c r="A51" s="124" t="s">
        <v>174</v>
      </c>
      <c r="B51" s="128" t="s">
        <v>53</v>
      </c>
      <c r="C51" s="129">
        <v>0</v>
      </c>
      <c r="D51" s="129">
        <v>0</v>
      </c>
    </row>
    <row r="52" spans="1:4" ht="12.75">
      <c r="A52" s="124" t="s">
        <v>175</v>
      </c>
      <c r="B52" s="128" t="s">
        <v>54</v>
      </c>
      <c r="C52" s="129">
        <v>0</v>
      </c>
      <c r="D52" s="129">
        <v>0</v>
      </c>
    </row>
    <row r="53" spans="1:4" ht="12.75">
      <c r="A53" s="124" t="s">
        <v>176</v>
      </c>
      <c r="B53" s="128" t="s">
        <v>55</v>
      </c>
      <c r="C53" s="129">
        <v>0</v>
      </c>
      <c r="D53" s="129">
        <v>0</v>
      </c>
    </row>
    <row r="54" spans="1:4" ht="15" thickBot="1">
      <c r="A54" s="136"/>
      <c r="B54" s="130" t="s">
        <v>47</v>
      </c>
      <c r="C54" s="131">
        <f>SUM(C51:C53)</f>
        <v>0</v>
      </c>
      <c r="D54" s="131">
        <f>SUM(D51:D53)</f>
        <v>0</v>
      </c>
    </row>
    <row r="55" spans="1:4" ht="15" thickTop="1">
      <c r="A55" s="136"/>
      <c r="B55" s="130"/>
      <c r="C55" s="138"/>
      <c r="D55" s="138"/>
    </row>
    <row r="56" spans="1:4" ht="14.25">
      <c r="A56" s="136" t="s">
        <v>41</v>
      </c>
      <c r="B56" s="125" t="s">
        <v>36</v>
      </c>
      <c r="C56" s="50"/>
      <c r="D56" s="50"/>
    </row>
    <row r="57" spans="1:4" ht="12.75">
      <c r="A57" s="124" t="s">
        <v>177</v>
      </c>
      <c r="B57" s="128" t="s">
        <v>267</v>
      </c>
      <c r="C57" s="129">
        <v>0</v>
      </c>
      <c r="D57" s="129">
        <v>0</v>
      </c>
    </row>
    <row r="58" spans="1:4" ht="12.75">
      <c r="A58" s="124" t="s">
        <v>178</v>
      </c>
      <c r="B58" s="128" t="s">
        <v>51</v>
      </c>
      <c r="C58" s="129">
        <v>0</v>
      </c>
      <c r="D58" s="129">
        <v>0</v>
      </c>
    </row>
    <row r="59" spans="1:4" ht="12.75">
      <c r="A59" s="124" t="s">
        <v>179</v>
      </c>
      <c r="B59" s="128" t="s">
        <v>48</v>
      </c>
      <c r="C59" s="129">
        <v>0</v>
      </c>
      <c r="D59" s="129">
        <v>0</v>
      </c>
    </row>
    <row r="60" spans="1:4" ht="12.75">
      <c r="A60" s="124" t="s">
        <v>180</v>
      </c>
      <c r="B60" s="128" t="s">
        <v>50</v>
      </c>
      <c r="C60" s="129">
        <v>0</v>
      </c>
      <c r="D60" s="129">
        <v>0</v>
      </c>
    </row>
    <row r="61" spans="1:4" ht="12.75">
      <c r="A61" s="124" t="s">
        <v>181</v>
      </c>
      <c r="B61" s="128" t="s">
        <v>56</v>
      </c>
      <c r="C61" s="129">
        <v>0</v>
      </c>
      <c r="D61" s="129">
        <v>0</v>
      </c>
    </row>
    <row r="62" spans="1:4" ht="12.75">
      <c r="A62" s="124" t="s">
        <v>182</v>
      </c>
      <c r="B62" s="128" t="s">
        <v>52</v>
      </c>
      <c r="C62" s="129">
        <v>0</v>
      </c>
      <c r="D62" s="129">
        <v>0</v>
      </c>
    </row>
    <row r="63" spans="1:4" ht="12.75">
      <c r="A63" s="124" t="s">
        <v>183</v>
      </c>
      <c r="B63" s="128" t="s">
        <v>69</v>
      </c>
      <c r="C63" s="129">
        <v>0</v>
      </c>
      <c r="D63" s="129">
        <v>0</v>
      </c>
    </row>
    <row r="64" spans="1:4" ht="12.75">
      <c r="A64" s="124" t="s">
        <v>184</v>
      </c>
      <c r="B64" s="128" t="s">
        <v>49</v>
      </c>
      <c r="C64" s="129">
        <v>0</v>
      </c>
      <c r="D64" s="129">
        <v>0</v>
      </c>
    </row>
    <row r="65" spans="1:4" ht="12.75">
      <c r="A65" s="124" t="s">
        <v>185</v>
      </c>
      <c r="B65" s="128" t="s">
        <v>62</v>
      </c>
      <c r="C65" s="129">
        <v>0</v>
      </c>
      <c r="D65" s="129">
        <v>0</v>
      </c>
    </row>
    <row r="66" spans="1:5" ht="12.75">
      <c r="A66" s="124" t="s">
        <v>195</v>
      </c>
      <c r="B66" s="235" t="s">
        <v>43</v>
      </c>
      <c r="C66" s="129">
        <v>0</v>
      </c>
      <c r="D66" s="129">
        <v>0</v>
      </c>
      <c r="E66" s="147"/>
    </row>
    <row r="67" spans="1:4" ht="15" thickBot="1">
      <c r="A67" s="136"/>
      <c r="B67" s="130" t="s">
        <v>36</v>
      </c>
      <c r="C67" s="131">
        <f>SUM(C57:C66)</f>
        <v>0</v>
      </c>
      <c r="D67" s="131">
        <f>SUM(D57:D66)</f>
        <v>0</v>
      </c>
    </row>
    <row r="68" ht="13.5" thickTop="1"/>
    <row r="69" spans="1:4" ht="14.25">
      <c r="A69" s="136" t="s">
        <v>58</v>
      </c>
      <c r="B69" s="125" t="s">
        <v>60</v>
      </c>
      <c r="C69" s="50"/>
      <c r="D69" s="50"/>
    </row>
    <row r="70" spans="1:4" ht="12.75">
      <c r="A70" s="124" t="s">
        <v>186</v>
      </c>
      <c r="B70" s="128" t="s">
        <v>63</v>
      </c>
      <c r="C70" s="129">
        <v>0</v>
      </c>
      <c r="D70" s="129">
        <v>0</v>
      </c>
    </row>
    <row r="71" spans="1:4" ht="12.75">
      <c r="A71" s="124" t="s">
        <v>187</v>
      </c>
      <c r="B71" s="128" t="s">
        <v>64</v>
      </c>
      <c r="C71" s="129">
        <v>0</v>
      </c>
      <c r="D71" s="129">
        <v>0</v>
      </c>
    </row>
    <row r="72" spans="1:4" ht="12.75">
      <c r="A72" s="124" t="s">
        <v>188</v>
      </c>
      <c r="B72" s="128" t="s">
        <v>65</v>
      </c>
      <c r="C72" s="129">
        <v>0</v>
      </c>
      <c r="D72" s="129">
        <v>0</v>
      </c>
    </row>
    <row r="73" spans="1:4" ht="12.75">
      <c r="A73" s="124" t="s">
        <v>189</v>
      </c>
      <c r="B73" s="128" t="s">
        <v>66</v>
      </c>
      <c r="C73" s="129">
        <v>0</v>
      </c>
      <c r="D73" s="129">
        <v>0</v>
      </c>
    </row>
    <row r="74" spans="1:4" ht="12.75">
      <c r="A74" s="124" t="s">
        <v>194</v>
      </c>
      <c r="B74" s="235"/>
      <c r="C74" s="129">
        <v>0</v>
      </c>
      <c r="D74" s="129">
        <v>0</v>
      </c>
    </row>
    <row r="75" spans="1:4" ht="15" thickBot="1">
      <c r="A75" s="136"/>
      <c r="B75" s="130" t="s">
        <v>60</v>
      </c>
      <c r="C75" s="131">
        <f>SUM(C70:C74)</f>
        <v>0</v>
      </c>
      <c r="D75" s="131">
        <f>SUM(D70:D74)</f>
        <v>0</v>
      </c>
    </row>
    <row r="76" spans="1:4" ht="13.5" thickTop="1">
      <c r="A76" s="189"/>
      <c r="B76" s="188"/>
      <c r="C76" s="190"/>
      <c r="D76" s="190"/>
    </row>
    <row r="77" spans="1:5" ht="15.75">
      <c r="A77" s="285" t="s">
        <v>214</v>
      </c>
      <c r="B77" s="285"/>
      <c r="C77" s="285"/>
      <c r="D77" s="285"/>
      <c r="E77" s="160"/>
    </row>
    <row r="78" spans="1:4" ht="14.25">
      <c r="A78" s="136"/>
      <c r="C78" s="94">
        <f>'Forsíða og áritun'!$G$13</f>
        <v>2018</v>
      </c>
      <c r="D78" s="94">
        <f>C78-1</f>
        <v>2017</v>
      </c>
    </row>
    <row r="79" ht="14.25">
      <c r="A79" s="136"/>
    </row>
    <row r="80" spans="1:2" ht="14.25">
      <c r="A80" s="136"/>
      <c r="B80" s="125" t="s">
        <v>44</v>
      </c>
    </row>
    <row r="81" spans="1:4" ht="14.25">
      <c r="A81" s="136"/>
      <c r="B81" s="128" t="s">
        <v>73</v>
      </c>
      <c r="C81" s="129">
        <v>0</v>
      </c>
      <c r="D81" s="129">
        <v>0</v>
      </c>
    </row>
    <row r="82" spans="1:5" ht="14.25">
      <c r="A82" s="136"/>
      <c r="B82" s="128" t="s">
        <v>67</v>
      </c>
      <c r="C82" s="252">
        <v>0</v>
      </c>
      <c r="D82" s="252">
        <v>0</v>
      </c>
      <c r="E82" s="136"/>
    </row>
    <row r="83" spans="1:5" ht="15" thickBot="1">
      <c r="A83" s="136"/>
      <c r="B83" s="229" t="s">
        <v>68</v>
      </c>
      <c r="C83" s="131">
        <f>SUM(C81:C82)</f>
        <v>0</v>
      </c>
      <c r="D83" s="131">
        <f>SUM(D81:D82)</f>
        <v>0</v>
      </c>
      <c r="E83" s="250"/>
    </row>
    <row r="84" spans="1:4" ht="15" thickTop="1">
      <c r="A84" s="136"/>
      <c r="B84" s="128"/>
      <c r="C84" s="45"/>
      <c r="D84" s="45"/>
    </row>
    <row r="85" spans="1:4" ht="14.25">
      <c r="A85" s="136"/>
      <c r="B85" s="230" t="s">
        <v>76</v>
      </c>
      <c r="C85" s="45"/>
      <c r="D85" s="45"/>
    </row>
    <row r="86" spans="1:4" ht="14.25">
      <c r="A86" s="136"/>
      <c r="B86" s="128" t="s">
        <v>70</v>
      </c>
      <c r="C86" s="129">
        <v>0</v>
      </c>
      <c r="D86" s="129">
        <v>0</v>
      </c>
    </row>
    <row r="87" spans="1:4" ht="14.25">
      <c r="A87" s="136"/>
      <c r="B87" s="128" t="s">
        <v>71</v>
      </c>
      <c r="C87" s="129">
        <v>0</v>
      </c>
      <c r="D87" s="129">
        <v>0</v>
      </c>
    </row>
    <row r="88" spans="1:4" ht="14.25">
      <c r="A88" s="136"/>
      <c r="B88" s="128" t="s">
        <v>72</v>
      </c>
      <c r="C88" s="129">
        <v>0</v>
      </c>
      <c r="D88" s="129">
        <v>0</v>
      </c>
    </row>
    <row r="89" spans="1:4" ht="14.25">
      <c r="A89" s="136"/>
      <c r="B89" s="128" t="s">
        <v>74</v>
      </c>
      <c r="C89" s="129">
        <v>0</v>
      </c>
      <c r="D89" s="129">
        <v>0</v>
      </c>
    </row>
    <row r="90" spans="1:4" ht="14.25">
      <c r="A90" s="136"/>
      <c r="B90" s="128" t="s">
        <v>75</v>
      </c>
      <c r="C90" s="129">
        <v>0</v>
      </c>
      <c r="D90" s="129">
        <v>0</v>
      </c>
    </row>
    <row r="91" spans="1:4" ht="15" thickBot="1">
      <c r="A91" s="136"/>
      <c r="B91" s="229" t="s">
        <v>68</v>
      </c>
      <c r="C91" s="231">
        <f>SUM(C86:C90)</f>
        <v>0</v>
      </c>
      <c r="D91" s="231">
        <f>SUM(D86:D90)</f>
        <v>0</v>
      </c>
    </row>
    <row r="92" spans="1:4" ht="15" thickTop="1">
      <c r="A92" s="136"/>
      <c r="B92" s="136"/>
      <c r="C92" s="234">
        <f>IF(C83=C91,"","Villa!")</f>
      </c>
      <c r="D92" s="234">
        <f>IF(D83=D91,"","Villa!")</f>
      </c>
    </row>
    <row r="93" spans="1:4" ht="14.25">
      <c r="A93" s="191"/>
      <c r="B93" s="191"/>
      <c r="C93" s="233"/>
      <c r="D93" s="233"/>
    </row>
    <row r="94" spans="1:5" ht="15.75">
      <c r="A94" s="285" t="s">
        <v>213</v>
      </c>
      <c r="B94" s="285"/>
      <c r="C94" s="285"/>
      <c r="D94" s="285"/>
      <c r="E94" s="160"/>
    </row>
    <row r="95" spans="2:4" ht="14.25">
      <c r="B95" s="127"/>
      <c r="C95" s="94">
        <f>'Forsíða og áritun'!$G$13</f>
        <v>2018</v>
      </c>
      <c r="D95" s="94">
        <f>C95-1</f>
        <v>2017</v>
      </c>
    </row>
    <row r="96" spans="1:4" ht="14.25">
      <c r="A96" s="136" t="s">
        <v>113</v>
      </c>
      <c r="B96" s="125" t="s">
        <v>14</v>
      </c>
      <c r="C96" s="50"/>
      <c r="D96" s="50"/>
    </row>
    <row r="97" spans="1:4" ht="12.75">
      <c r="A97" s="124" t="s">
        <v>190</v>
      </c>
      <c r="B97" s="128" t="s">
        <v>138</v>
      </c>
      <c r="C97" s="129">
        <v>0</v>
      </c>
      <c r="D97" s="129">
        <v>0</v>
      </c>
    </row>
    <row r="98" spans="1:4" ht="12.75">
      <c r="A98" s="124" t="s">
        <v>191</v>
      </c>
      <c r="B98" s="128" t="s">
        <v>139</v>
      </c>
      <c r="C98" s="129">
        <v>0</v>
      </c>
      <c r="D98" s="129">
        <v>0</v>
      </c>
    </row>
    <row r="99" spans="1:4" ht="12.75">
      <c r="A99" s="124" t="s">
        <v>192</v>
      </c>
      <c r="B99" s="128" t="s">
        <v>140</v>
      </c>
      <c r="C99" s="129">
        <v>0</v>
      </c>
      <c r="D99" s="129">
        <v>0</v>
      </c>
    </row>
    <row r="100" spans="1:4" ht="12.75">
      <c r="A100" s="139" t="s">
        <v>193</v>
      </c>
      <c r="B100" s="235" t="s">
        <v>216</v>
      </c>
      <c r="C100" s="129">
        <v>0</v>
      </c>
      <c r="D100" s="129">
        <v>0</v>
      </c>
    </row>
    <row r="101" spans="1:4" ht="13.5" thickBot="1">
      <c r="A101" s="124"/>
      <c r="B101" s="130" t="s">
        <v>14</v>
      </c>
      <c r="C101" s="131">
        <f>SUM(C97:C100)</f>
        <v>0</v>
      </c>
      <c r="D101" s="131">
        <f>SUM(D97:D100)</f>
        <v>0</v>
      </c>
    </row>
    <row r="102" spans="1:4" ht="13.5" thickTop="1">
      <c r="A102" s="124"/>
      <c r="B102" s="128"/>
      <c r="C102" s="137"/>
      <c r="D102" s="137"/>
    </row>
    <row r="103" spans="1:4" ht="14.25">
      <c r="A103" s="136" t="s">
        <v>114</v>
      </c>
      <c r="B103" s="125" t="s">
        <v>15</v>
      </c>
      <c r="C103" s="50"/>
      <c r="D103" s="50"/>
    </row>
    <row r="104" spans="1:4" ht="12.75">
      <c r="A104" s="124" t="s">
        <v>197</v>
      </c>
      <c r="B104" s="128" t="s">
        <v>15</v>
      </c>
      <c r="C104" s="129">
        <v>0</v>
      </c>
      <c r="D104" s="129">
        <v>0</v>
      </c>
    </row>
    <row r="105" spans="1:4" ht="12.75">
      <c r="A105" s="124" t="s">
        <v>264</v>
      </c>
      <c r="B105" s="235" t="s">
        <v>216</v>
      </c>
      <c r="C105" s="129">
        <v>0</v>
      </c>
      <c r="D105" s="129">
        <v>0</v>
      </c>
    </row>
    <row r="106" spans="1:5" ht="15.75" thickBot="1">
      <c r="A106" s="124"/>
      <c r="B106" s="130" t="s">
        <v>15</v>
      </c>
      <c r="C106" s="131">
        <f>SUM(C104:C105)</f>
        <v>0</v>
      </c>
      <c r="D106" s="131">
        <f>SUM(D104:D105)</f>
        <v>0</v>
      </c>
      <c r="E106" s="107"/>
    </row>
    <row r="107" spans="1:4" ht="13.5" thickTop="1">
      <c r="A107" s="124"/>
      <c r="B107" s="128"/>
      <c r="C107" s="137"/>
      <c r="D107" s="137"/>
    </row>
    <row r="108" spans="1:4" ht="14.25">
      <c r="A108" s="136" t="s">
        <v>115</v>
      </c>
      <c r="B108" s="125" t="s">
        <v>129</v>
      </c>
      <c r="C108" s="50"/>
      <c r="D108" s="50"/>
    </row>
    <row r="109" spans="1:4" ht="12.75">
      <c r="A109" s="124" t="s">
        <v>198</v>
      </c>
      <c r="B109" s="128" t="s">
        <v>129</v>
      </c>
      <c r="C109" s="129">
        <v>0</v>
      </c>
      <c r="D109" s="129">
        <v>0</v>
      </c>
    </row>
    <row r="110" spans="1:4" ht="13.5" thickBot="1">
      <c r="A110" s="124"/>
      <c r="B110" s="130" t="s">
        <v>129</v>
      </c>
      <c r="C110" s="131">
        <f>SUM(C109)</f>
        <v>0</v>
      </c>
      <c r="D110" s="131">
        <f>SUM(D109)</f>
        <v>0</v>
      </c>
    </row>
    <row r="111" spans="1:4" ht="13.5" thickTop="1">
      <c r="A111" s="124"/>
      <c r="B111" s="130"/>
      <c r="C111" s="137"/>
      <c r="D111" s="137"/>
    </row>
    <row r="112" spans="1:4" ht="14.25">
      <c r="A112" s="136" t="s">
        <v>116</v>
      </c>
      <c r="B112" s="125" t="s">
        <v>196</v>
      </c>
      <c r="C112" s="50"/>
      <c r="D112" s="50"/>
    </row>
    <row r="113" spans="1:4" ht="12.75">
      <c r="A113" s="124" t="s">
        <v>199</v>
      </c>
      <c r="B113" s="128" t="s">
        <v>128</v>
      </c>
      <c r="C113" s="129">
        <v>0</v>
      </c>
      <c r="D113" s="129">
        <v>0</v>
      </c>
    </row>
    <row r="114" spans="1:4" ht="12.75">
      <c r="A114" s="139"/>
      <c r="B114" s="235"/>
      <c r="C114" s="129">
        <v>0</v>
      </c>
      <c r="D114" s="129">
        <v>0</v>
      </c>
    </row>
    <row r="115" spans="1:4" ht="13.5" thickBot="1">
      <c r="A115" s="124"/>
      <c r="B115" s="130" t="s">
        <v>196</v>
      </c>
      <c r="C115" s="131">
        <f>SUM(C113:C114)</f>
        <v>0</v>
      </c>
      <c r="D115" s="131">
        <f>SUM(D113:D114)</f>
        <v>0</v>
      </c>
    </row>
    <row r="116" spans="1:4" ht="13.5" thickTop="1">
      <c r="A116" s="124"/>
      <c r="B116" s="130"/>
      <c r="C116" s="138"/>
      <c r="D116" s="138"/>
    </row>
    <row r="117" spans="1:3" ht="15">
      <c r="A117" s="19"/>
      <c r="B117" s="63" t="s">
        <v>3</v>
      </c>
      <c r="C117" s="64"/>
    </row>
    <row r="118" spans="1:4" ht="14.25">
      <c r="A118" s="136" t="s">
        <v>117</v>
      </c>
      <c r="B118" s="128" t="s">
        <v>13</v>
      </c>
      <c r="C118" s="129">
        <v>0</v>
      </c>
      <c r="D118" s="129">
        <v>0</v>
      </c>
    </row>
    <row r="119" spans="1:4" ht="14.25">
      <c r="A119" s="136" t="s">
        <v>118</v>
      </c>
      <c r="B119" s="128" t="s">
        <v>141</v>
      </c>
      <c r="C119" s="129">
        <v>0</v>
      </c>
      <c r="D119" s="129">
        <v>0</v>
      </c>
    </row>
    <row r="120" spans="1:4" ht="14.25">
      <c r="A120" s="136" t="s">
        <v>119</v>
      </c>
      <c r="B120" s="128" t="s">
        <v>142</v>
      </c>
      <c r="C120" s="129">
        <v>0</v>
      </c>
      <c r="D120" s="129">
        <v>0</v>
      </c>
    </row>
    <row r="121" spans="1:4" ht="14.25">
      <c r="A121" s="136" t="s">
        <v>120</v>
      </c>
      <c r="B121" s="128" t="s">
        <v>143</v>
      </c>
      <c r="C121" s="129">
        <v>0</v>
      </c>
      <c r="D121" s="129">
        <v>0</v>
      </c>
    </row>
    <row r="122" spans="1:4" ht="14.25">
      <c r="A122" s="136" t="s">
        <v>130</v>
      </c>
      <c r="B122" s="128" t="s">
        <v>12</v>
      </c>
      <c r="C122" s="129">
        <v>0</v>
      </c>
      <c r="D122" s="129">
        <v>0</v>
      </c>
    </row>
    <row r="123" spans="1:4" ht="13.5" thickBot="1">
      <c r="A123" s="124"/>
      <c r="B123" s="130" t="s">
        <v>4</v>
      </c>
      <c r="C123" s="131">
        <f>SUM(C118:C122)</f>
        <v>0</v>
      </c>
      <c r="D123" s="131">
        <f>SUM(D117:D122)</f>
        <v>0</v>
      </c>
    </row>
    <row r="124" spans="1:4" ht="13.5" thickTop="1">
      <c r="A124" s="124"/>
      <c r="B124" s="130"/>
      <c r="C124" s="138"/>
      <c r="D124" s="138"/>
    </row>
    <row r="125" spans="1:4" ht="14.25">
      <c r="A125" s="136" t="s">
        <v>122</v>
      </c>
      <c r="B125" s="125" t="s">
        <v>204</v>
      </c>
      <c r="C125" s="50"/>
      <c r="D125" s="50"/>
    </row>
    <row r="126" spans="1:4" ht="12.75">
      <c r="A126" s="124" t="s">
        <v>200</v>
      </c>
      <c r="B126" s="128" t="s">
        <v>81</v>
      </c>
      <c r="C126" s="129">
        <v>0</v>
      </c>
      <c r="D126" s="129">
        <v>0</v>
      </c>
    </row>
    <row r="127" spans="1:4" ht="12.75">
      <c r="A127" s="124" t="s">
        <v>201</v>
      </c>
      <c r="B127" s="128" t="s">
        <v>82</v>
      </c>
      <c r="C127" s="129">
        <v>0</v>
      </c>
      <c r="D127" s="129">
        <v>0</v>
      </c>
    </row>
    <row r="128" spans="1:4" ht="13.5" thickBot="1">
      <c r="A128" s="124"/>
      <c r="B128" s="130" t="s">
        <v>83</v>
      </c>
      <c r="C128" s="131">
        <f>SUM(C126:C127)</f>
        <v>0</v>
      </c>
      <c r="D128" s="131">
        <f>SUM(D126:D127)</f>
        <v>0</v>
      </c>
    </row>
    <row r="129" ht="13.5" thickTop="1"/>
    <row r="130" spans="1:4" ht="14.25">
      <c r="A130" s="136" t="s">
        <v>121</v>
      </c>
      <c r="B130" s="125" t="s">
        <v>80</v>
      </c>
      <c r="C130" s="50"/>
      <c r="D130" s="50"/>
    </row>
    <row r="131" spans="1:4" ht="12.75">
      <c r="A131" s="124" t="s">
        <v>202</v>
      </c>
      <c r="B131" s="128" t="s">
        <v>84</v>
      </c>
      <c r="C131" s="129">
        <v>0</v>
      </c>
      <c r="D131" s="129">
        <v>0</v>
      </c>
    </row>
    <row r="132" spans="1:4" ht="12.75">
      <c r="A132" s="124" t="s">
        <v>203</v>
      </c>
      <c r="B132" s="128" t="s">
        <v>85</v>
      </c>
      <c r="C132" s="129">
        <f>+'Rekstur og efnahagur'!E28</f>
        <v>0</v>
      </c>
      <c r="D132" s="129">
        <f>+'Rekstur og efnahagur'!G28</f>
        <v>0</v>
      </c>
    </row>
    <row r="133" spans="1:5" ht="13.5" thickBot="1">
      <c r="A133" s="124"/>
      <c r="B133" s="130" t="s">
        <v>86</v>
      </c>
      <c r="C133" s="131">
        <f>SUM(C131:C132)</f>
        <v>0</v>
      </c>
      <c r="D133" s="131">
        <f>SUM(D131:D132)</f>
        <v>0</v>
      </c>
      <c r="E133" s="185"/>
    </row>
    <row r="134" ht="13.5" thickTop="1"/>
    <row r="135" spans="1:4" ht="14.25">
      <c r="A135" s="136"/>
      <c r="B135" s="125" t="s">
        <v>226</v>
      </c>
      <c r="C135" s="50"/>
      <c r="D135" s="50"/>
    </row>
    <row r="136" spans="1:4" ht="14.25">
      <c r="A136" s="136" t="s">
        <v>123</v>
      </c>
      <c r="B136" s="128" t="s">
        <v>17</v>
      </c>
      <c r="C136" s="129">
        <v>0</v>
      </c>
      <c r="D136" s="129">
        <v>0</v>
      </c>
    </row>
    <row r="137" spans="1:4" ht="14.25">
      <c r="A137" s="136" t="s">
        <v>124</v>
      </c>
      <c r="B137" s="128" t="s">
        <v>18</v>
      </c>
      <c r="C137" s="129">
        <v>0</v>
      </c>
      <c r="D137" s="129">
        <v>0</v>
      </c>
    </row>
    <row r="138" spans="1:4" ht="14.25">
      <c r="A138" s="136" t="s">
        <v>125</v>
      </c>
      <c r="B138" s="128" t="s">
        <v>88</v>
      </c>
      <c r="C138" s="129">
        <v>0</v>
      </c>
      <c r="D138" s="129">
        <v>0</v>
      </c>
    </row>
    <row r="139" spans="1:4" ht="14.25">
      <c r="A139" s="136" t="s">
        <v>126</v>
      </c>
      <c r="B139" s="128" t="s">
        <v>266</v>
      </c>
      <c r="C139" s="129">
        <v>0</v>
      </c>
      <c r="D139" s="129">
        <v>0</v>
      </c>
    </row>
    <row r="140" spans="1:4" ht="14.25">
      <c r="A140" s="136" t="s">
        <v>127</v>
      </c>
      <c r="B140" s="128" t="s">
        <v>92</v>
      </c>
      <c r="C140" s="129">
        <v>0</v>
      </c>
      <c r="D140" s="129">
        <v>0</v>
      </c>
    </row>
    <row r="141" spans="1:5" ht="14.25">
      <c r="A141" s="136" t="s">
        <v>222</v>
      </c>
      <c r="B141" s="128" t="s">
        <v>87</v>
      </c>
      <c r="C141" s="129">
        <v>0</v>
      </c>
      <c r="D141" s="129">
        <v>0</v>
      </c>
      <c r="E141" s="185"/>
    </row>
    <row r="142" spans="1:6" ht="13.5" thickBot="1">
      <c r="A142" s="45"/>
      <c r="B142" s="130" t="s">
        <v>227</v>
      </c>
      <c r="C142" s="131">
        <f>SUM(C136:C141)</f>
        <v>0</v>
      </c>
      <c r="D142" s="131">
        <f>SUM(D136:D141)</f>
        <v>0</v>
      </c>
      <c r="F142" s="187">
        <f>'Forsíða og áritun'!$G$13+1</f>
        <v>2019</v>
      </c>
    </row>
    <row r="143" spans="1:6" ht="13.5" thickTop="1">
      <c r="A143" s="188"/>
      <c r="B143" s="188"/>
      <c r="C143" s="188"/>
      <c r="D143" s="188"/>
      <c r="F143" s="187">
        <f>F142+1</f>
        <v>2020</v>
      </c>
    </row>
    <row r="144" spans="1:6" ht="15.75">
      <c r="A144" s="285" t="s">
        <v>215</v>
      </c>
      <c r="B144" s="285"/>
      <c r="C144" s="285"/>
      <c r="D144" s="285"/>
      <c r="E144" s="141"/>
      <c r="F144" s="187">
        <f>F143+1</f>
        <v>2021</v>
      </c>
    </row>
    <row r="145" spans="1:6" ht="15.75">
      <c r="A145" s="232"/>
      <c r="B145" s="232"/>
      <c r="C145" s="94">
        <f>'Forsíða og áritun'!$G$13</f>
        <v>2018</v>
      </c>
      <c r="D145" s="94">
        <f>C145-1</f>
        <v>2017</v>
      </c>
      <c r="F145" s="187">
        <f>F144+1</f>
        <v>2022</v>
      </c>
    </row>
    <row r="146" spans="1:6" ht="14.25">
      <c r="A146" s="45"/>
      <c r="B146" s="125" t="s">
        <v>206</v>
      </c>
      <c r="C146" s="138"/>
      <c r="D146" s="138"/>
      <c r="E146" s="185"/>
      <c r="F146" s="186"/>
    </row>
    <row r="147" spans="1:5" ht="12.75">
      <c r="A147" s="45"/>
      <c r="B147" s="128" t="s">
        <v>90</v>
      </c>
      <c r="C147" s="129">
        <v>0</v>
      </c>
      <c r="D147" s="129">
        <v>0</v>
      </c>
      <c r="E147" s="185"/>
    </row>
    <row r="148" spans="1:5" ht="12.75">
      <c r="A148" s="45"/>
      <c r="B148" s="128" t="s">
        <v>91</v>
      </c>
      <c r="C148" s="129">
        <v>0</v>
      </c>
      <c r="D148" s="129">
        <v>0</v>
      </c>
      <c r="E148" s="185"/>
    </row>
    <row r="149" spans="1:5" ht="12.75">
      <c r="A149" s="45"/>
      <c r="B149" s="128" t="s">
        <v>92</v>
      </c>
      <c r="C149" s="129">
        <v>0</v>
      </c>
      <c r="D149" s="129">
        <v>0</v>
      </c>
      <c r="E149" s="185"/>
    </row>
    <row r="150" spans="1:5" ht="13.5" thickBot="1">
      <c r="A150" s="45"/>
      <c r="B150" s="130" t="s">
        <v>218</v>
      </c>
      <c r="C150" s="131">
        <f>SUM(C147:C149)</f>
        <v>0</v>
      </c>
      <c r="D150" s="131">
        <f>SUM(D147:D149)</f>
        <v>0</v>
      </c>
      <c r="E150" s="185"/>
    </row>
    <row r="151" spans="1:5" ht="13.5" thickTop="1">
      <c r="A151" s="45"/>
      <c r="B151" s="130"/>
      <c r="C151" s="138"/>
      <c r="D151" s="138"/>
      <c r="E151" s="185"/>
    </row>
    <row r="152" spans="1:5" ht="14.25">
      <c r="A152" s="45"/>
      <c r="B152" s="125" t="s">
        <v>93</v>
      </c>
      <c r="C152" s="138"/>
      <c r="D152" s="138"/>
      <c r="E152" s="185"/>
    </row>
    <row r="153" spans="1:5" ht="12.75">
      <c r="A153" s="45"/>
      <c r="B153" s="128" t="str">
        <f>"Árið "&amp;F142</f>
        <v>Árið 2019</v>
      </c>
      <c r="C153" s="129">
        <v>0</v>
      </c>
      <c r="D153" s="129">
        <v>0</v>
      </c>
      <c r="E153" s="185"/>
    </row>
    <row r="154" spans="1:5" ht="12.75">
      <c r="A154" s="45"/>
      <c r="B154" s="128" t="str">
        <f>"Árið "&amp;F143</f>
        <v>Árið 2020</v>
      </c>
      <c r="C154" s="129">
        <v>0</v>
      </c>
      <c r="D154" s="129">
        <v>0</v>
      </c>
      <c r="E154" s="185"/>
    </row>
    <row r="155" spans="1:5" ht="12.75">
      <c r="A155" s="45"/>
      <c r="B155" s="128" t="str">
        <f>"Árið "&amp;F144</f>
        <v>Árið 2021</v>
      </c>
      <c r="C155" s="129">
        <v>0</v>
      </c>
      <c r="D155" s="129">
        <v>0</v>
      </c>
      <c r="E155" s="185"/>
    </row>
    <row r="156" spans="1:5" ht="12.75">
      <c r="A156" s="45"/>
      <c r="B156" s="128" t="str">
        <f>"Árið "&amp;F145</f>
        <v>Árið 2022</v>
      </c>
      <c r="C156" s="129">
        <v>0</v>
      </c>
      <c r="D156" s="129">
        <v>0</v>
      </c>
      <c r="E156" s="185"/>
    </row>
    <row r="157" spans="1:5" ht="12.75">
      <c r="A157" s="45"/>
      <c r="B157" s="128" t="s">
        <v>94</v>
      </c>
      <c r="C157" s="129">
        <v>0</v>
      </c>
      <c r="D157" s="129">
        <v>0</v>
      </c>
      <c r="E157" s="185"/>
    </row>
    <row r="158" spans="1:5" ht="13.5" thickBot="1">
      <c r="A158" s="45"/>
      <c r="B158" s="130" t="s">
        <v>225</v>
      </c>
      <c r="C158" s="131">
        <f>SUM(C153:C157)</f>
        <v>0</v>
      </c>
      <c r="D158" s="131">
        <f>SUM(D153:D157)</f>
        <v>0</v>
      </c>
      <c r="E158" s="185"/>
    </row>
    <row r="159" spans="1:5" ht="13.5" thickTop="1">
      <c r="A159" s="45"/>
      <c r="B159" s="130"/>
      <c r="C159" s="138"/>
      <c r="D159" s="138"/>
      <c r="E159" s="185"/>
    </row>
    <row r="160" spans="1:5" ht="12.75">
      <c r="A160" s="45"/>
      <c r="C160" s="45"/>
      <c r="D160" s="45"/>
      <c r="E160" s="185"/>
    </row>
    <row r="161" spans="1:5" ht="12.75">
      <c r="A161" s="144"/>
      <c r="B161" s="141"/>
      <c r="C161" s="145"/>
      <c r="D161" s="145"/>
      <c r="E161" s="141"/>
    </row>
    <row r="162" spans="1:5" ht="12.75">
      <c r="A162" s="144"/>
      <c r="B162" s="141"/>
      <c r="C162" s="145"/>
      <c r="D162" s="145"/>
      <c r="E162" s="141"/>
    </row>
    <row r="163" spans="1:5" ht="12.75">
      <c r="A163" s="144"/>
      <c r="B163" s="141"/>
      <c r="C163" s="145"/>
      <c r="D163" s="145"/>
      <c r="E163" s="141"/>
    </row>
    <row r="164" spans="1:5" ht="12.75">
      <c r="A164" s="144"/>
      <c r="B164" s="141"/>
      <c r="C164" s="145"/>
      <c r="D164" s="145"/>
      <c r="E164" s="141"/>
    </row>
    <row r="165" spans="1:5" ht="12.75">
      <c r="A165" s="144"/>
      <c r="B165" s="141"/>
      <c r="C165" s="145"/>
      <c r="D165" s="145"/>
      <c r="E165" s="141"/>
    </row>
    <row r="166" spans="1:5" ht="12.75">
      <c r="A166" s="144"/>
      <c r="B166" s="141"/>
      <c r="C166" s="145"/>
      <c r="D166" s="145"/>
      <c r="E166" s="141"/>
    </row>
    <row r="167" spans="1:5" ht="12.75">
      <c r="A167" s="144"/>
      <c r="B167" s="141"/>
      <c r="C167" s="145"/>
      <c r="D167" s="145"/>
      <c r="E167" s="141"/>
    </row>
    <row r="168" spans="1:5" ht="12.75">
      <c r="A168" s="144"/>
      <c r="B168" s="141"/>
      <c r="C168" s="145"/>
      <c r="D168" s="145"/>
      <c r="E168" s="141"/>
    </row>
    <row r="169" spans="1:5" ht="12.75">
      <c r="A169" s="144"/>
      <c r="B169" s="141"/>
      <c r="C169" s="145"/>
      <c r="D169" s="145"/>
      <c r="E169" s="141"/>
    </row>
    <row r="170" spans="1:5" ht="12.75">
      <c r="A170" s="144"/>
      <c r="B170" s="141"/>
      <c r="C170" s="145"/>
      <c r="D170" s="145"/>
      <c r="E170" s="141"/>
    </row>
    <row r="171" spans="1:5" ht="12.75">
      <c r="A171" s="144"/>
      <c r="B171" s="141"/>
      <c r="C171" s="145"/>
      <c r="D171" s="145"/>
      <c r="E171" s="141"/>
    </row>
    <row r="172" spans="1:5" ht="12.75">
      <c r="A172" s="144"/>
      <c r="B172" s="141"/>
      <c r="C172" s="145"/>
      <c r="D172" s="145"/>
      <c r="E172" s="141"/>
    </row>
    <row r="173" spans="1:5" ht="12.75">
      <c r="A173" s="144"/>
      <c r="B173" s="141"/>
      <c r="C173" s="145"/>
      <c r="D173" s="145"/>
      <c r="E173" s="141"/>
    </row>
    <row r="174" spans="1:5" ht="12.75">
      <c r="A174" s="144"/>
      <c r="B174" s="141"/>
      <c r="C174" s="145"/>
      <c r="D174" s="145"/>
      <c r="E174" s="141"/>
    </row>
    <row r="175" spans="1:5" ht="12.75">
      <c r="A175" s="144"/>
      <c r="B175" s="141"/>
      <c r="C175" s="145"/>
      <c r="D175" s="145"/>
      <c r="E175" s="141"/>
    </row>
    <row r="176" spans="1:5" ht="12.75">
      <c r="A176" s="144"/>
      <c r="B176" s="141"/>
      <c r="C176" s="145"/>
      <c r="D176" s="145"/>
      <c r="E176" s="141"/>
    </row>
    <row r="177" spans="1:5" ht="12.75">
      <c r="A177" s="144"/>
      <c r="B177" s="141"/>
      <c r="C177" s="145"/>
      <c r="D177" s="145"/>
      <c r="E177" s="141"/>
    </row>
    <row r="178" spans="1:5" ht="12.75">
      <c r="A178" s="144"/>
      <c r="B178" s="141"/>
      <c r="C178" s="145"/>
      <c r="D178" s="145"/>
      <c r="E178" s="141"/>
    </row>
    <row r="179" spans="1:5" ht="12.75">
      <c r="A179" s="144"/>
      <c r="B179" s="141"/>
      <c r="C179" s="145"/>
      <c r="D179" s="145"/>
      <c r="E179" s="141"/>
    </row>
    <row r="180" spans="1:5" ht="12.75">
      <c r="A180" s="144"/>
      <c r="B180" s="141"/>
      <c r="C180" s="145"/>
      <c r="D180" s="145"/>
      <c r="E180" s="141"/>
    </row>
    <row r="181" spans="1:5" ht="12.75">
      <c r="A181" s="144"/>
      <c r="B181" s="141"/>
      <c r="C181" s="145"/>
      <c r="D181" s="145"/>
      <c r="E181" s="141"/>
    </row>
    <row r="182" spans="1:5" ht="12.75">
      <c r="A182" s="144"/>
      <c r="B182" s="141"/>
      <c r="C182" s="145"/>
      <c r="D182" s="145"/>
      <c r="E182" s="141"/>
    </row>
    <row r="183" spans="1:5" ht="12.75">
      <c r="A183" s="144"/>
      <c r="B183" s="141"/>
      <c r="C183" s="145"/>
      <c r="D183" s="145"/>
      <c r="E183" s="141"/>
    </row>
    <row r="184" spans="1:5" ht="12.75">
      <c r="A184" s="144"/>
      <c r="B184" s="141"/>
      <c r="C184" s="145"/>
      <c r="D184" s="145"/>
      <c r="E184" s="141"/>
    </row>
    <row r="185" spans="1:5" ht="12.75">
      <c r="A185" s="144"/>
      <c r="B185" s="141"/>
      <c r="C185" s="145"/>
      <c r="D185" s="145"/>
      <c r="E185" s="141"/>
    </row>
    <row r="186" spans="1:5" ht="12.75">
      <c r="A186" s="144"/>
      <c r="B186" s="141"/>
      <c r="C186" s="145"/>
      <c r="D186" s="145"/>
      <c r="E186" s="141"/>
    </row>
    <row r="187" spans="1:5" ht="12.75">
      <c r="A187" s="144"/>
      <c r="B187" s="141"/>
      <c r="C187" s="145"/>
      <c r="D187" s="145"/>
      <c r="E187" s="141"/>
    </row>
    <row r="188" spans="1:5" ht="12.75">
      <c r="A188" s="144"/>
      <c r="B188" s="141"/>
      <c r="C188" s="145"/>
      <c r="D188" s="145"/>
      <c r="E188" s="141"/>
    </row>
    <row r="189" spans="1:5" ht="12.75">
      <c r="A189" s="144"/>
      <c r="B189" s="141"/>
      <c r="C189" s="145"/>
      <c r="D189" s="145"/>
      <c r="E189" s="141"/>
    </row>
    <row r="190" spans="1:5" ht="12.75">
      <c r="A190" s="144"/>
      <c r="B190" s="141"/>
      <c r="C190" s="145"/>
      <c r="D190" s="145"/>
      <c r="E190" s="141"/>
    </row>
    <row r="191" spans="1:5" ht="12.75">
      <c r="A191" s="144"/>
      <c r="B191" s="141"/>
      <c r="C191" s="145"/>
      <c r="D191" s="145"/>
      <c r="E191" s="141"/>
    </row>
    <row r="192" spans="1:5" ht="12.75">
      <c r="A192" s="144"/>
      <c r="B192" s="141"/>
      <c r="C192" s="145"/>
      <c r="D192" s="145"/>
      <c r="E192" s="141"/>
    </row>
    <row r="193" spans="1:5" ht="12.75">
      <c r="A193" s="144"/>
      <c r="B193" s="141"/>
      <c r="C193" s="145"/>
      <c r="D193" s="145"/>
      <c r="E193" s="141"/>
    </row>
    <row r="194" spans="1:5" ht="12.75">
      <c r="A194" s="144"/>
      <c r="B194" s="141"/>
      <c r="C194" s="145"/>
      <c r="D194" s="145"/>
      <c r="E194" s="141"/>
    </row>
    <row r="195" spans="1:5" ht="12.75">
      <c r="A195" s="144"/>
      <c r="B195" s="141"/>
      <c r="C195" s="145"/>
      <c r="D195" s="145"/>
      <c r="E195" s="141"/>
    </row>
    <row r="196" spans="1:5" ht="12.75">
      <c r="A196" s="144"/>
      <c r="B196" s="141"/>
      <c r="C196" s="145"/>
      <c r="D196" s="145"/>
      <c r="E196" s="141"/>
    </row>
    <row r="197" spans="1:5" ht="12.75">
      <c r="A197" s="144"/>
      <c r="B197" s="141"/>
      <c r="C197" s="145"/>
      <c r="D197" s="145"/>
      <c r="E197" s="141"/>
    </row>
    <row r="198" spans="1:5" ht="12.75">
      <c r="A198" s="144"/>
      <c r="B198" s="141"/>
      <c r="C198" s="145"/>
      <c r="D198" s="145"/>
      <c r="E198" s="141"/>
    </row>
    <row r="199" spans="1:5" ht="12.75">
      <c r="A199" s="144"/>
      <c r="B199" s="141"/>
      <c r="C199" s="145"/>
      <c r="D199" s="145"/>
      <c r="E199" s="141"/>
    </row>
    <row r="200" spans="1:5" ht="12.75">
      <c r="A200" s="144"/>
      <c r="B200" s="141"/>
      <c r="C200" s="145"/>
      <c r="D200" s="145"/>
      <c r="E200" s="141"/>
    </row>
    <row r="201" spans="1:5" ht="12.75">
      <c r="A201" s="144"/>
      <c r="B201" s="141"/>
      <c r="C201" s="145"/>
      <c r="D201" s="145"/>
      <c r="E201" s="141"/>
    </row>
    <row r="202" spans="1:5" ht="12.75">
      <c r="A202" s="144"/>
      <c r="B202" s="141"/>
      <c r="C202" s="145"/>
      <c r="D202" s="145"/>
      <c r="E202" s="141"/>
    </row>
    <row r="203" spans="1:5" ht="12.75">
      <c r="A203" s="144"/>
      <c r="B203" s="141"/>
      <c r="C203" s="145"/>
      <c r="D203" s="145"/>
      <c r="E203" s="141"/>
    </row>
    <row r="204" spans="1:5" ht="12.75">
      <c r="A204" s="144"/>
      <c r="B204" s="141"/>
      <c r="C204" s="145"/>
      <c r="D204" s="145"/>
      <c r="E204" s="141"/>
    </row>
    <row r="205" spans="1:5" ht="12.75">
      <c r="A205" s="144"/>
      <c r="B205" s="141"/>
      <c r="C205" s="145"/>
      <c r="D205" s="145"/>
      <c r="E205" s="141"/>
    </row>
    <row r="206" spans="1:5" ht="12.75">
      <c r="A206" s="144"/>
      <c r="B206" s="141"/>
      <c r="C206" s="145"/>
      <c r="D206" s="145"/>
      <c r="E206" s="141"/>
    </row>
    <row r="207" spans="1:5" ht="12.75">
      <c r="A207" s="144"/>
      <c r="B207" s="141"/>
      <c r="C207" s="145"/>
      <c r="D207" s="145"/>
      <c r="E207" s="141"/>
    </row>
    <row r="208" spans="1:5" ht="12.75">
      <c r="A208" s="144"/>
      <c r="B208" s="141"/>
      <c r="C208" s="145"/>
      <c r="D208" s="145"/>
      <c r="E208" s="141"/>
    </row>
    <row r="209" spans="1:5" ht="12.75">
      <c r="A209" s="144"/>
      <c r="B209" s="141"/>
      <c r="C209" s="145"/>
      <c r="D209" s="145"/>
      <c r="E209" s="141"/>
    </row>
    <row r="210" spans="1:5" ht="12.75">
      <c r="A210" s="144"/>
      <c r="B210" s="141"/>
      <c r="C210" s="145"/>
      <c r="D210" s="145"/>
      <c r="E210" s="141"/>
    </row>
    <row r="211" spans="1:5" ht="12.75">
      <c r="A211" s="144"/>
      <c r="B211" s="141"/>
      <c r="C211" s="145"/>
      <c r="D211" s="145"/>
      <c r="E211" s="141"/>
    </row>
    <row r="212" spans="1:5" ht="12.75">
      <c r="A212" s="144"/>
      <c r="B212" s="141"/>
      <c r="C212" s="145"/>
      <c r="D212" s="145"/>
      <c r="E212" s="141"/>
    </row>
    <row r="213" spans="1:5" ht="12.75">
      <c r="A213" s="144"/>
      <c r="B213" s="141"/>
      <c r="C213" s="145"/>
      <c r="D213" s="145"/>
      <c r="E213" s="141"/>
    </row>
    <row r="214" spans="1:5" ht="12.75">
      <c r="A214" s="144"/>
      <c r="B214" s="141"/>
      <c r="C214" s="145"/>
      <c r="D214" s="145"/>
      <c r="E214" s="141"/>
    </row>
    <row r="215" spans="1:5" ht="12.75">
      <c r="A215" s="144"/>
      <c r="B215" s="141"/>
      <c r="C215" s="145"/>
      <c r="D215" s="145"/>
      <c r="E215" s="141"/>
    </row>
    <row r="216" spans="1:5" ht="12.75">
      <c r="A216" s="144"/>
      <c r="B216" s="141"/>
      <c r="C216" s="145"/>
      <c r="D216" s="145"/>
      <c r="E216" s="141"/>
    </row>
    <row r="217" spans="1:5" ht="12.75">
      <c r="A217" s="144"/>
      <c r="B217" s="141"/>
      <c r="C217" s="145"/>
      <c r="D217" s="145"/>
      <c r="E217" s="141"/>
    </row>
    <row r="218" spans="1:5" ht="12.75">
      <c r="A218" s="144"/>
      <c r="B218" s="141"/>
      <c r="C218" s="145"/>
      <c r="D218" s="145"/>
      <c r="E218" s="141"/>
    </row>
    <row r="219" spans="1:5" ht="12.75">
      <c r="A219" s="144"/>
      <c r="B219" s="141"/>
      <c r="C219" s="145"/>
      <c r="D219" s="145"/>
      <c r="E219" s="141"/>
    </row>
    <row r="220" spans="1:5" ht="12.75">
      <c r="A220" s="144"/>
      <c r="B220" s="141"/>
      <c r="C220" s="145"/>
      <c r="D220" s="145"/>
      <c r="E220" s="141"/>
    </row>
    <row r="221" spans="1:5" ht="12.75">
      <c r="A221" s="144"/>
      <c r="B221" s="141"/>
      <c r="C221" s="145"/>
      <c r="D221" s="145"/>
      <c r="E221" s="141"/>
    </row>
    <row r="222" spans="1:5" ht="12.75">
      <c r="A222" s="144"/>
      <c r="B222" s="141"/>
      <c r="C222" s="145"/>
      <c r="D222" s="145"/>
      <c r="E222" s="141"/>
    </row>
    <row r="223" spans="1:5" ht="12.75">
      <c r="A223" s="144"/>
      <c r="B223" s="141"/>
      <c r="C223" s="145"/>
      <c r="D223" s="145"/>
      <c r="E223" s="141"/>
    </row>
    <row r="224" spans="1:5" ht="12.75">
      <c r="A224" s="144"/>
      <c r="B224" s="141"/>
      <c r="C224" s="145"/>
      <c r="D224" s="145"/>
      <c r="E224" s="141"/>
    </row>
    <row r="225" spans="1:5" ht="12.75">
      <c r="A225" s="144"/>
      <c r="B225" s="141"/>
      <c r="C225" s="145"/>
      <c r="D225" s="145"/>
      <c r="E225" s="141"/>
    </row>
    <row r="226" spans="1:5" ht="12.75">
      <c r="A226" s="144"/>
      <c r="B226" s="141"/>
      <c r="C226" s="145"/>
      <c r="D226" s="145"/>
      <c r="E226" s="141"/>
    </row>
    <row r="227" spans="1:5" ht="12.75">
      <c r="A227" s="144"/>
      <c r="B227" s="141"/>
      <c r="C227" s="145"/>
      <c r="D227" s="145"/>
      <c r="E227" s="141"/>
    </row>
    <row r="228" spans="1:5" ht="12.75">
      <c r="A228" s="144"/>
      <c r="B228" s="141"/>
      <c r="C228" s="145"/>
      <c r="D228" s="145"/>
      <c r="E228" s="141"/>
    </row>
    <row r="229" spans="1:5" ht="12.75">
      <c r="A229" s="144"/>
      <c r="B229" s="141"/>
      <c r="C229" s="145"/>
      <c r="D229" s="145"/>
      <c r="E229" s="141"/>
    </row>
    <row r="230" spans="1:4" ht="12.75">
      <c r="A230" s="144"/>
      <c r="B230" s="141"/>
      <c r="C230" s="145"/>
      <c r="D230" s="145"/>
    </row>
    <row r="231" spans="1:4" ht="12.75">
      <c r="A231" s="144"/>
      <c r="B231" s="141"/>
      <c r="C231" s="145"/>
      <c r="D231" s="145"/>
    </row>
    <row r="232" spans="1:4" ht="12.75">
      <c r="A232" s="144"/>
      <c r="B232" s="141"/>
      <c r="C232" s="145"/>
      <c r="D232" s="145"/>
    </row>
    <row r="233" spans="1:4" ht="12.75">
      <c r="A233" s="144"/>
      <c r="B233" s="141"/>
      <c r="C233" s="145"/>
      <c r="D233" s="145"/>
    </row>
    <row r="234" spans="1:4" ht="12.75">
      <c r="A234" s="144"/>
      <c r="B234" s="141"/>
      <c r="C234" s="145"/>
      <c r="D234" s="145"/>
    </row>
    <row r="235" spans="1:4" ht="12.75">
      <c r="A235" s="144"/>
      <c r="B235" s="141"/>
      <c r="C235" s="145"/>
      <c r="D235" s="145"/>
    </row>
    <row r="236" spans="1:4" ht="12.75">
      <c r="A236" s="144"/>
      <c r="B236" s="141"/>
      <c r="C236" s="145"/>
      <c r="D236" s="145"/>
    </row>
    <row r="237" spans="1:4" ht="12.75">
      <c r="A237" s="144"/>
      <c r="B237" s="141"/>
      <c r="C237" s="145"/>
      <c r="D237" s="145"/>
    </row>
    <row r="238" spans="1:4" ht="12.75">
      <c r="A238" s="144"/>
      <c r="B238" s="141"/>
      <c r="C238" s="145"/>
      <c r="D238" s="145"/>
    </row>
    <row r="239" spans="1:4" ht="12.75">
      <c r="A239" s="144"/>
      <c r="B239" s="141"/>
      <c r="C239" s="145"/>
      <c r="D239" s="145"/>
    </row>
    <row r="240" spans="1:4" ht="12.75">
      <c r="A240" s="144"/>
      <c r="B240" s="141"/>
      <c r="C240" s="145"/>
      <c r="D240" s="145"/>
    </row>
    <row r="241" ht="12.75">
      <c r="A241" s="144"/>
    </row>
  </sheetData>
  <sheetProtection selectLockedCells="1"/>
  <mergeCells count="5">
    <mergeCell ref="A144:D144"/>
    <mergeCell ref="A12:D12"/>
    <mergeCell ref="A35:D35"/>
    <mergeCell ref="A94:D94"/>
    <mergeCell ref="A77:D77"/>
  </mergeCells>
  <printOptions horizontalCentered="1"/>
  <pageMargins left="0.2755905511811024" right="0.2755905511811024" top="0.9448818897637796" bottom="1.21" header="0.5118110236220472" footer="0.31496062992125984"/>
  <pageSetup blackAndWhite="1" horizontalDpi="300" verticalDpi="300" orientation="portrait" paperSize="9" r:id="rId2"/>
  <headerFooter alignWithMargins="0">
    <oddHeader>&amp;CSundurliðun fyrir ársreikning</oddHeader>
  </headerFooter>
  <rowBreaks count="1" manualBreakCount="1">
    <brk id="43" max="255" man="1"/>
  </rowBreaks>
  <drawing r:id="rId1"/>
</worksheet>
</file>

<file path=xl/worksheets/sheet5.xml><?xml version="1.0" encoding="utf-8"?>
<worksheet xmlns="http://schemas.openxmlformats.org/spreadsheetml/2006/main" xmlns:r="http://schemas.openxmlformats.org/officeDocument/2006/relationships">
  <dimension ref="A1:J79"/>
  <sheetViews>
    <sheetView zoomScalePageLayoutView="0" workbookViewId="0" topLeftCell="A13">
      <selection activeCell="H18" sqref="H18"/>
    </sheetView>
  </sheetViews>
  <sheetFormatPr defaultColWidth="9.140625" defaultRowHeight="12.75"/>
  <cols>
    <col min="9" max="9" width="15.421875" style="0" customWidth="1"/>
  </cols>
  <sheetData>
    <row r="1" ht="20.25">
      <c r="A1" s="247" t="s">
        <v>228</v>
      </c>
    </row>
    <row r="2" ht="18.75">
      <c r="A2" s="33"/>
    </row>
    <row r="3" ht="15.75">
      <c r="A3" s="4" t="s">
        <v>268</v>
      </c>
    </row>
    <row r="4" ht="15.75">
      <c r="A4" s="3" t="s">
        <v>279</v>
      </c>
    </row>
    <row r="5" ht="15.75">
      <c r="A5" s="3" t="s">
        <v>270</v>
      </c>
    </row>
    <row r="6" ht="15.75">
      <c r="A6" s="3" t="s">
        <v>271</v>
      </c>
    </row>
    <row r="7" ht="15.75">
      <c r="A7" s="3" t="s">
        <v>269</v>
      </c>
    </row>
    <row r="8" ht="15.75">
      <c r="A8" s="3" t="s">
        <v>265</v>
      </c>
    </row>
    <row r="9" ht="15.75">
      <c r="A9" s="3"/>
    </row>
    <row r="10" ht="18.75">
      <c r="A10" s="33" t="s">
        <v>229</v>
      </c>
    </row>
    <row r="11" spans="1:7" ht="15.75">
      <c r="A11" s="4" t="s">
        <v>284</v>
      </c>
      <c r="B11" s="253"/>
      <c r="C11" s="253"/>
      <c r="D11" s="253"/>
      <c r="E11" s="253"/>
      <c r="F11" s="253"/>
      <c r="G11" s="253"/>
    </row>
    <row r="12" s="4" customFormat="1" ht="15.75">
      <c r="A12" s="259" t="s">
        <v>288</v>
      </c>
    </row>
    <row r="13" s="257" customFormat="1" ht="15.75">
      <c r="A13" s="4" t="s">
        <v>285</v>
      </c>
    </row>
    <row r="14" ht="15.75">
      <c r="A14" s="3" t="s">
        <v>273</v>
      </c>
    </row>
    <row r="15" ht="15.75">
      <c r="A15" s="3" t="s">
        <v>274</v>
      </c>
    </row>
    <row r="16" ht="15.75">
      <c r="A16" s="3"/>
    </row>
    <row r="17" spans="1:9" ht="15.75">
      <c r="A17" s="4" t="s">
        <v>283</v>
      </c>
      <c r="B17" s="4"/>
      <c r="C17" s="4"/>
      <c r="D17" s="4"/>
      <c r="E17" s="4"/>
      <c r="F17" s="4"/>
      <c r="G17" s="255"/>
      <c r="H17" s="255"/>
      <c r="I17" s="255"/>
    </row>
    <row r="18" ht="12.75">
      <c r="A18" s="256"/>
    </row>
    <row r="19" ht="12.75">
      <c r="A19" s="257"/>
    </row>
    <row r="20" ht="18.75">
      <c r="A20" s="33" t="s">
        <v>230</v>
      </c>
    </row>
    <row r="21" ht="15.75">
      <c r="A21" s="3" t="s">
        <v>231</v>
      </c>
    </row>
    <row r="22" ht="15.75">
      <c r="A22" s="3" t="s">
        <v>232</v>
      </c>
    </row>
    <row r="23" ht="15.75">
      <c r="A23" s="3"/>
    </row>
    <row r="24" ht="18.75">
      <c r="A24" s="33" t="s">
        <v>132</v>
      </c>
    </row>
    <row r="25" ht="15.75">
      <c r="A25" s="3" t="s">
        <v>276</v>
      </c>
    </row>
    <row r="26" ht="15.75">
      <c r="A26" s="3" t="s">
        <v>233</v>
      </c>
    </row>
    <row r="27" ht="15.75">
      <c r="A27" s="3"/>
    </row>
    <row r="28" ht="18.75">
      <c r="A28" s="33" t="s">
        <v>234</v>
      </c>
    </row>
    <row r="29" ht="15.75">
      <c r="A29" s="258" t="s">
        <v>235</v>
      </c>
    </row>
    <row r="30" ht="15.75">
      <c r="A30" s="3" t="s">
        <v>275</v>
      </c>
    </row>
    <row r="31" ht="15.75">
      <c r="A31" s="3" t="s">
        <v>277</v>
      </c>
    </row>
    <row r="32" ht="15.75">
      <c r="A32" s="3" t="s">
        <v>278</v>
      </c>
    </row>
    <row r="33" ht="15.75">
      <c r="A33" s="3"/>
    </row>
    <row r="34" ht="15.75">
      <c r="A34" s="4" t="s">
        <v>236</v>
      </c>
    </row>
    <row r="35" ht="15.75">
      <c r="A35" s="3" t="s">
        <v>280</v>
      </c>
    </row>
    <row r="36" ht="15.75">
      <c r="A36" s="248" t="s">
        <v>237</v>
      </c>
    </row>
    <row r="37" ht="15.75">
      <c r="A37" s="249" t="s">
        <v>238</v>
      </c>
    </row>
    <row r="38" ht="15.75">
      <c r="A38" s="249" t="s">
        <v>281</v>
      </c>
    </row>
    <row r="39" ht="15.75">
      <c r="A39" s="249"/>
    </row>
    <row r="40" spans="1:10" ht="15.75">
      <c r="A40" s="248" t="s">
        <v>239</v>
      </c>
      <c r="J40" s="254"/>
    </row>
    <row r="41" ht="15.75">
      <c r="A41" s="249" t="s">
        <v>240</v>
      </c>
    </row>
    <row r="42" ht="15.75">
      <c r="A42" s="249" t="s">
        <v>241</v>
      </c>
    </row>
    <row r="43" ht="15.75">
      <c r="A43" s="249"/>
    </row>
    <row r="44" ht="15.75">
      <c r="A44" s="248" t="s">
        <v>242</v>
      </c>
    </row>
    <row r="45" ht="15.75">
      <c r="A45" s="249" t="s">
        <v>243</v>
      </c>
    </row>
    <row r="46" ht="15.75">
      <c r="A46" s="249" t="s">
        <v>244</v>
      </c>
    </row>
    <row r="47" ht="15.75">
      <c r="A47" s="249"/>
    </row>
    <row r="48" ht="15.75">
      <c r="A48" s="248" t="s">
        <v>245</v>
      </c>
    </row>
    <row r="49" ht="15.75">
      <c r="A49" s="249" t="s">
        <v>246</v>
      </c>
    </row>
    <row r="50" ht="15.75">
      <c r="A50" s="249"/>
    </row>
    <row r="51" ht="15.75">
      <c r="A51" s="4" t="s">
        <v>214</v>
      </c>
    </row>
    <row r="52" ht="15.75">
      <c r="A52" s="3" t="s">
        <v>247</v>
      </c>
    </row>
    <row r="53" ht="15.75">
      <c r="A53" s="3" t="s">
        <v>248</v>
      </c>
    </row>
    <row r="54" ht="15.75">
      <c r="A54" s="3" t="s">
        <v>249</v>
      </c>
    </row>
    <row r="55" ht="15.75">
      <c r="A55" s="3" t="s">
        <v>250</v>
      </c>
    </row>
    <row r="56" ht="15.75">
      <c r="A56" s="3" t="s">
        <v>251</v>
      </c>
    </row>
    <row r="57" ht="15.75">
      <c r="A57" s="3"/>
    </row>
    <row r="58" ht="18.75">
      <c r="A58" s="33" t="s">
        <v>252</v>
      </c>
    </row>
    <row r="59" ht="15.75">
      <c r="A59" s="3" t="s">
        <v>253</v>
      </c>
    </row>
    <row r="60" ht="15.75">
      <c r="A60" s="3"/>
    </row>
    <row r="61" ht="15.75">
      <c r="A61" s="4" t="s">
        <v>254</v>
      </c>
    </row>
    <row r="62" ht="15.75">
      <c r="A62" s="3" t="s">
        <v>282</v>
      </c>
    </row>
    <row r="63" ht="15.75">
      <c r="A63" s="3" t="s">
        <v>255</v>
      </c>
    </row>
    <row r="64" ht="15.75">
      <c r="A64" s="3" t="s">
        <v>272</v>
      </c>
    </row>
    <row r="65" ht="15.75">
      <c r="A65" s="3" t="s">
        <v>256</v>
      </c>
    </row>
    <row r="66" ht="15.75">
      <c r="A66" s="3" t="s">
        <v>257</v>
      </c>
    </row>
    <row r="67" ht="15.75">
      <c r="A67" s="3"/>
    </row>
    <row r="68" ht="15.75">
      <c r="A68" s="4" t="s">
        <v>258</v>
      </c>
    </row>
    <row r="69" ht="15.75">
      <c r="A69" s="3" t="s">
        <v>259</v>
      </c>
    </row>
    <row r="70" ht="15.75">
      <c r="A70" s="3" t="s">
        <v>260</v>
      </c>
    </row>
    <row r="71" ht="15.75">
      <c r="A71" s="3"/>
    </row>
    <row r="72" ht="15.75">
      <c r="A72" s="4" t="s">
        <v>261</v>
      </c>
    </row>
    <row r="73" ht="15.75">
      <c r="A73" s="3" t="s">
        <v>262</v>
      </c>
    </row>
    <row r="74" ht="15.75">
      <c r="A74" s="3"/>
    </row>
    <row r="75" ht="15.75">
      <c r="A75" s="4" t="s">
        <v>215</v>
      </c>
    </row>
    <row r="76" ht="15.75">
      <c r="A76" s="3" t="s">
        <v>263</v>
      </c>
    </row>
    <row r="77" ht="15.75">
      <c r="A77" s="4"/>
    </row>
    <row r="78" ht="15.75">
      <c r="A78" s="4"/>
    </row>
    <row r="79" ht="15.75">
      <c r="A79" s="3"/>
    </row>
  </sheetData>
  <sheetProtection/>
  <hyperlinks>
    <hyperlink ref="A17" r:id="rId1" display="mailto:reikningsskil2003@biskup.is"/>
    <hyperlink ref="A12" r:id="rId2" display="magnhildur@biskup.is"/>
  </hyperlinks>
  <printOptions/>
  <pageMargins left="0.17" right="0.19" top="0.81" bottom="0.83" header="0.5" footer="0.5"/>
  <pageSetup fitToHeight="0" fitToWidth="0" horizontalDpi="600" verticalDpi="600" orientation="portrait" r:id="rId4"/>
  <headerFooter alignWithMargins="0">
    <oddFooter>&amp;C&amp;P</oddFooter>
  </headerFooter>
  <drawing r:id="rId3"/>
</worksheet>
</file>

<file path=xl/worksheets/sheet6.xml><?xml version="1.0" encoding="utf-8"?>
<worksheet xmlns="http://schemas.openxmlformats.org/spreadsheetml/2006/main" xmlns:r="http://schemas.openxmlformats.org/officeDocument/2006/relationships">
  <dimension ref="A1:D55"/>
  <sheetViews>
    <sheetView zoomScalePageLayoutView="0" workbookViewId="0" topLeftCell="A1">
      <selection activeCell="D15" sqref="D15"/>
    </sheetView>
  </sheetViews>
  <sheetFormatPr defaultColWidth="9.140625" defaultRowHeight="12.75"/>
  <cols>
    <col min="1" max="1" width="9.140625" style="3" customWidth="1"/>
    <col min="2" max="2" width="9.57421875" style="3" customWidth="1"/>
    <col min="3" max="3" width="9.140625" style="3" customWidth="1"/>
    <col min="4" max="4" width="10.140625" style="3" bestFit="1" customWidth="1"/>
    <col min="5" max="16384" width="9.140625" style="3" customWidth="1"/>
  </cols>
  <sheetData>
    <row r="1" ht="18.75">
      <c r="A1" s="33"/>
    </row>
    <row r="2" ht="15.75">
      <c r="A2" s="4"/>
    </row>
    <row r="3" ht="15.75">
      <c r="A3" s="4"/>
    </row>
    <row r="8" ht="15.75">
      <c r="A8" s="4"/>
    </row>
    <row r="13" ht="15.75">
      <c r="A13" s="42"/>
    </row>
    <row r="14" ht="15.75">
      <c r="A14" s="42"/>
    </row>
    <row r="16" ht="15.75">
      <c r="A16" s="42"/>
    </row>
    <row r="17" ht="15.75">
      <c r="A17" s="42"/>
    </row>
    <row r="18" ht="15.75">
      <c r="A18" s="4"/>
    </row>
    <row r="19" ht="15.75">
      <c r="A19" s="42"/>
    </row>
    <row r="20" ht="15.75">
      <c r="A20" s="42"/>
    </row>
    <row r="21" ht="15.75">
      <c r="A21" s="42"/>
    </row>
    <row r="26" ht="15.75">
      <c r="A26" s="184"/>
    </row>
    <row r="27" ht="15.75">
      <c r="A27" s="180"/>
    </row>
    <row r="28" ht="15.75">
      <c r="A28" s="180"/>
    </row>
    <row r="29" ht="15.75">
      <c r="A29" s="181"/>
    </row>
    <row r="30" ht="15.75">
      <c r="A30" s="182"/>
    </row>
    <row r="31" ht="15.75">
      <c r="A31" s="182"/>
    </row>
    <row r="32" ht="15.75">
      <c r="A32" s="182"/>
    </row>
    <row r="33" ht="15.75">
      <c r="A33" s="181"/>
    </row>
    <row r="34" ht="15.75">
      <c r="A34" s="182"/>
    </row>
    <row r="35" ht="15.75">
      <c r="A35" s="182"/>
    </row>
    <row r="36" ht="15.75">
      <c r="A36" s="181"/>
    </row>
    <row r="37" ht="15.75">
      <c r="A37" s="182"/>
    </row>
    <row r="38" ht="15.75">
      <c r="A38" s="181"/>
    </row>
    <row r="39" ht="15.75">
      <c r="A39" s="182"/>
    </row>
    <row r="40" ht="15.75">
      <c r="A40" s="184"/>
    </row>
    <row r="41" ht="15.75">
      <c r="A41" s="181"/>
    </row>
    <row r="42" ht="15.75">
      <c r="A42" s="181"/>
    </row>
    <row r="43" ht="15.75">
      <c r="A43" s="181"/>
    </row>
    <row r="44" ht="15.75">
      <c r="A44" s="181"/>
    </row>
    <row r="45" ht="15.75">
      <c r="A45" s="181"/>
    </row>
    <row r="46" ht="15.75">
      <c r="A46" s="181"/>
    </row>
    <row r="47" ht="15.75">
      <c r="A47" s="183"/>
    </row>
    <row r="48" ht="15.75">
      <c r="A48" s="183"/>
    </row>
    <row r="51" spans="2:4" ht="15.75">
      <c r="B51" s="235"/>
      <c r="D51" s="235"/>
    </row>
    <row r="52" ht="15.75">
      <c r="B52" s="235"/>
    </row>
    <row r="53" ht="15.75">
      <c r="B53" s="235"/>
    </row>
    <row r="54" ht="15.75">
      <c r="B54" s="235"/>
    </row>
    <row r="55" ht="15.75">
      <c r="D55" s="176"/>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subject/>
  <dc:creator>Einar Þorgilsson</dc:creator>
  <cp:keywords/>
  <dc:description/>
  <cp:lastModifiedBy>Magnhildur Sigurbjörnsdóttir</cp:lastModifiedBy>
  <cp:lastPrinted>2016-01-26T08:46:32Z</cp:lastPrinted>
  <dcterms:created xsi:type="dcterms:W3CDTF">1997-09-17T10:45:34Z</dcterms:created>
  <dcterms:modified xsi:type="dcterms:W3CDTF">2019-01-15T11:04:36Z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